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20955" windowHeight="9390"/>
  </bookViews>
  <sheets>
    <sheet name="КСОШ №2" sheetId="1" r:id="rId1"/>
  </sheets>
  <calcPr calcId="144525"/>
</workbook>
</file>

<file path=xl/calcChain.xml><?xml version="1.0" encoding="utf-8"?>
<calcChain xmlns="http://schemas.openxmlformats.org/spreadsheetml/2006/main">
  <c r="F198" i="1" l="1"/>
  <c r="C198" i="1"/>
  <c r="F197" i="1"/>
  <c r="C197" i="1"/>
  <c r="F196" i="1"/>
  <c r="C196" i="1"/>
  <c r="F195" i="1"/>
  <c r="C195" i="1"/>
  <c r="F194" i="1"/>
  <c r="C194" i="1"/>
  <c r="F193" i="1"/>
  <c r="C193" i="1"/>
  <c r="F192" i="1"/>
  <c r="C192" i="1"/>
  <c r="H191" i="1"/>
  <c r="G191" i="1"/>
  <c r="F191" i="1"/>
  <c r="E191" i="1"/>
  <c r="D191" i="1"/>
  <c r="C191" i="1"/>
  <c r="F190" i="1"/>
  <c r="C190" i="1"/>
  <c r="F189" i="1"/>
  <c r="C189" i="1"/>
  <c r="H188" i="1"/>
  <c r="G188" i="1"/>
  <c r="F188" i="1"/>
  <c r="E188" i="1"/>
  <c r="D188" i="1"/>
  <c r="C188" i="1"/>
  <c r="F187" i="1"/>
  <c r="C187" i="1"/>
  <c r="F186" i="1"/>
  <c r="C186" i="1"/>
  <c r="F185" i="1"/>
  <c r="C185" i="1"/>
  <c r="H184" i="1"/>
  <c r="G184" i="1"/>
  <c r="F184" i="1"/>
  <c r="E184" i="1"/>
  <c r="D184" i="1"/>
  <c r="C184" i="1"/>
  <c r="F183" i="1"/>
  <c r="C183" i="1"/>
  <c r="F182" i="1"/>
  <c r="C182" i="1"/>
  <c r="F181" i="1"/>
  <c r="C181" i="1"/>
  <c r="G180" i="1"/>
  <c r="F180" i="1"/>
  <c r="F179" i="1" s="1"/>
  <c r="F161" i="1" s="1"/>
  <c r="D180" i="1"/>
  <c r="C180" i="1"/>
  <c r="H179" i="1"/>
  <c r="G179" i="1"/>
  <c r="E179" i="1"/>
  <c r="D179" i="1"/>
  <c r="C179" i="1"/>
  <c r="F178" i="1"/>
  <c r="C178" i="1"/>
  <c r="F177" i="1"/>
  <c r="C177" i="1"/>
  <c r="F176" i="1"/>
  <c r="C176" i="1"/>
  <c r="H175" i="1"/>
  <c r="G175" i="1"/>
  <c r="F175" i="1"/>
  <c r="E175" i="1"/>
  <c r="D175" i="1"/>
  <c r="C175" i="1"/>
  <c r="F174" i="1"/>
  <c r="C174" i="1"/>
  <c r="F173" i="1"/>
  <c r="C173" i="1"/>
  <c r="F172" i="1"/>
  <c r="C172" i="1"/>
  <c r="H171" i="1"/>
  <c r="G171" i="1"/>
  <c r="F171" i="1"/>
  <c r="E171" i="1"/>
  <c r="D171" i="1"/>
  <c r="C171" i="1"/>
  <c r="F170" i="1"/>
  <c r="C170" i="1"/>
  <c r="F169" i="1"/>
  <c r="C169" i="1"/>
  <c r="F168" i="1"/>
  <c r="C168" i="1"/>
  <c r="H167" i="1"/>
  <c r="G167" i="1"/>
  <c r="F167" i="1"/>
  <c r="E167" i="1"/>
  <c r="D167" i="1"/>
  <c r="C167" i="1"/>
  <c r="F166" i="1"/>
  <c r="C166" i="1"/>
  <c r="F165" i="1"/>
  <c r="C165" i="1"/>
  <c r="F164" i="1"/>
  <c r="C164" i="1"/>
  <c r="F163" i="1"/>
  <c r="C163" i="1"/>
  <c r="G162" i="1"/>
  <c r="F162" i="1"/>
  <c r="D162" i="1"/>
  <c r="C162" i="1"/>
  <c r="H161" i="1"/>
  <c r="G161" i="1"/>
  <c r="E161" i="1"/>
  <c r="D161" i="1"/>
  <c r="C161" i="1"/>
  <c r="F160" i="1"/>
  <c r="C160" i="1"/>
  <c r="F159" i="1"/>
  <c r="C159" i="1"/>
  <c r="F158" i="1"/>
  <c r="C158" i="1"/>
  <c r="F157" i="1"/>
  <c r="C157" i="1"/>
  <c r="F156" i="1"/>
  <c r="C156" i="1"/>
  <c r="H155" i="1"/>
  <c r="G155" i="1"/>
  <c r="F155" i="1"/>
  <c r="E155" i="1"/>
  <c r="D155" i="1"/>
  <c r="C155" i="1"/>
  <c r="F154" i="1"/>
  <c r="C154" i="1"/>
  <c r="F153" i="1"/>
  <c r="C153" i="1"/>
  <c r="F152" i="1"/>
  <c r="C152" i="1"/>
  <c r="H151" i="1"/>
  <c r="G151" i="1"/>
  <c r="F151" i="1"/>
  <c r="E151" i="1"/>
  <c r="D151" i="1"/>
  <c r="C151" i="1"/>
  <c r="F150" i="1"/>
  <c r="C150" i="1"/>
  <c r="F149" i="1"/>
  <c r="C149" i="1"/>
  <c r="F148" i="1"/>
  <c r="C148" i="1"/>
  <c r="F147" i="1"/>
  <c r="C147" i="1"/>
  <c r="F146" i="1"/>
  <c r="C146" i="1"/>
  <c r="H145" i="1"/>
  <c r="G145" i="1"/>
  <c r="F145" i="1"/>
  <c r="E145" i="1"/>
  <c r="D145" i="1"/>
  <c r="C145" i="1"/>
  <c r="F144" i="1"/>
  <c r="C144" i="1"/>
  <c r="G143" i="1"/>
  <c r="F143" i="1"/>
  <c r="D143" i="1"/>
  <c r="C143" i="1"/>
  <c r="H142" i="1"/>
  <c r="G142" i="1"/>
  <c r="F142" i="1"/>
  <c r="E142" i="1"/>
  <c r="D142" i="1"/>
  <c r="C142" i="1"/>
  <c r="F141" i="1"/>
  <c r="C141" i="1"/>
  <c r="H140" i="1"/>
  <c r="G140" i="1"/>
  <c r="F140" i="1"/>
  <c r="E140" i="1"/>
  <c r="D140" i="1"/>
  <c r="C140" i="1"/>
  <c r="F139" i="1"/>
  <c r="C139" i="1"/>
  <c r="F138" i="1"/>
  <c r="C138" i="1"/>
  <c r="F137" i="1"/>
  <c r="C137" i="1"/>
  <c r="F136" i="1"/>
  <c r="C136" i="1"/>
  <c r="F135" i="1"/>
  <c r="C135" i="1"/>
  <c r="F134" i="1"/>
  <c r="C134" i="1"/>
  <c r="H133" i="1"/>
  <c r="G133" i="1"/>
  <c r="F133" i="1"/>
  <c r="E133" i="1"/>
  <c r="D133" i="1"/>
  <c r="C133" i="1"/>
  <c r="F132" i="1"/>
  <c r="C132" i="1"/>
  <c r="F131" i="1"/>
  <c r="C131" i="1"/>
  <c r="F130" i="1"/>
  <c r="C130" i="1"/>
  <c r="F129" i="1"/>
  <c r="C129" i="1"/>
  <c r="F128" i="1"/>
  <c r="C128" i="1"/>
  <c r="F127" i="1"/>
  <c r="C127" i="1"/>
  <c r="H126" i="1"/>
  <c r="G126" i="1"/>
  <c r="F126" i="1"/>
  <c r="E126" i="1"/>
  <c r="D126" i="1"/>
  <c r="C126" i="1"/>
  <c r="F125" i="1"/>
  <c r="C125" i="1"/>
  <c r="F124" i="1"/>
  <c r="C124" i="1"/>
  <c r="F123" i="1"/>
  <c r="C123" i="1"/>
  <c r="H122" i="1"/>
  <c r="G122" i="1"/>
  <c r="F122" i="1"/>
  <c r="E122" i="1"/>
  <c r="D122" i="1"/>
  <c r="C122" i="1"/>
  <c r="F121" i="1"/>
  <c r="C121" i="1"/>
  <c r="F120" i="1"/>
  <c r="C120" i="1"/>
  <c r="F119" i="1"/>
  <c r="C119" i="1"/>
  <c r="H118" i="1"/>
  <c r="G118" i="1"/>
  <c r="F118" i="1"/>
  <c r="E118" i="1"/>
  <c r="D118" i="1"/>
  <c r="C118" i="1"/>
  <c r="F117" i="1"/>
  <c r="C117" i="1"/>
  <c r="F116" i="1"/>
  <c r="C116" i="1"/>
  <c r="F115" i="1"/>
  <c r="C115" i="1"/>
  <c r="H114" i="1"/>
  <c r="G114" i="1"/>
  <c r="F114" i="1"/>
  <c r="E114" i="1"/>
  <c r="D114" i="1"/>
  <c r="C114" i="1"/>
  <c r="F113" i="1"/>
  <c r="C113" i="1"/>
  <c r="F112" i="1"/>
  <c r="C112" i="1"/>
  <c r="F111" i="1"/>
  <c r="C111" i="1"/>
  <c r="H110" i="1"/>
  <c r="G110" i="1"/>
  <c r="F110" i="1"/>
  <c r="E110" i="1"/>
  <c r="D110" i="1"/>
  <c r="C110" i="1"/>
  <c r="F109" i="1"/>
  <c r="C109" i="1"/>
  <c r="F108" i="1"/>
  <c r="C108" i="1"/>
  <c r="F107" i="1"/>
  <c r="C107" i="1"/>
  <c r="F106" i="1"/>
  <c r="C106" i="1"/>
  <c r="H105" i="1"/>
  <c r="G105" i="1"/>
  <c r="F105" i="1"/>
  <c r="E105" i="1"/>
  <c r="D105" i="1"/>
  <c r="C105" i="1" s="1"/>
  <c r="G104" i="1"/>
  <c r="F104" i="1" s="1"/>
  <c r="D104" i="1"/>
  <c r="C104" i="1" s="1"/>
  <c r="F103" i="1"/>
  <c r="C103" i="1"/>
  <c r="G102" i="1"/>
  <c r="F102" i="1" s="1"/>
  <c r="F101" i="1" s="1"/>
  <c r="D102" i="1"/>
  <c r="C102" i="1" s="1"/>
  <c r="C101" i="1" s="1"/>
  <c r="H101" i="1"/>
  <c r="G101" i="1"/>
  <c r="E101" i="1"/>
  <c r="D101" i="1"/>
  <c r="F100" i="1"/>
  <c r="C100" i="1"/>
  <c r="F99" i="1"/>
  <c r="C99" i="1"/>
  <c r="H98" i="1"/>
  <c r="G98" i="1"/>
  <c r="F98" i="1"/>
  <c r="E98" i="1"/>
  <c r="D98" i="1"/>
  <c r="C98" i="1" s="1"/>
  <c r="G97" i="1"/>
  <c r="F97" i="1" s="1"/>
  <c r="D97" i="1"/>
  <c r="C97" i="1" s="1"/>
  <c r="F96" i="1"/>
  <c r="C96" i="1"/>
  <c r="G95" i="1"/>
  <c r="F95" i="1" s="1"/>
  <c r="F94" i="1" s="1"/>
  <c r="D95" i="1"/>
  <c r="C95" i="1" s="1"/>
  <c r="C94" i="1" s="1"/>
  <c r="C89" i="1" s="1"/>
  <c r="C88" i="1" s="1"/>
  <c r="H94" i="1"/>
  <c r="E94" i="1"/>
  <c r="D94" i="1"/>
  <c r="F93" i="1"/>
  <c r="C93" i="1"/>
  <c r="F92" i="1"/>
  <c r="C92" i="1"/>
  <c r="G91" i="1"/>
  <c r="F91" i="1" s="1"/>
  <c r="D91" i="1"/>
  <c r="C91" i="1" s="1"/>
  <c r="G90" i="1"/>
  <c r="F90" i="1" s="1"/>
  <c r="D90" i="1"/>
  <c r="C90" i="1" s="1"/>
  <c r="H89" i="1"/>
  <c r="E89" i="1"/>
  <c r="D89" i="1"/>
  <c r="H88" i="1"/>
  <c r="E88" i="1"/>
  <c r="D88" i="1"/>
  <c r="F87" i="1"/>
  <c r="C87" i="1"/>
  <c r="F86" i="1"/>
  <c r="C86" i="1"/>
  <c r="H84" i="1"/>
  <c r="E84" i="1"/>
  <c r="G83" i="1"/>
  <c r="F83" i="1" s="1"/>
  <c r="D83" i="1"/>
  <c r="C83" i="1" s="1"/>
  <c r="H82" i="1"/>
  <c r="E82" i="1"/>
  <c r="F89" i="1" l="1"/>
  <c r="F88" i="1" s="1"/>
  <c r="D85" i="1"/>
  <c r="G94" i="1"/>
  <c r="G89" i="1" s="1"/>
  <c r="G88" i="1" s="1"/>
  <c r="G85" i="1" s="1"/>
  <c r="F85" i="1" l="1"/>
  <c r="F84" i="1" s="1"/>
  <c r="F82" i="1" s="1"/>
  <c r="G84" i="1"/>
  <c r="G82" i="1" s="1"/>
  <c r="C85" i="1"/>
  <c r="C84" i="1" s="1"/>
  <c r="C82" i="1" s="1"/>
  <c r="D84" i="1"/>
  <c r="D82" i="1" s="1"/>
  <c r="D199" i="1" s="1"/>
</calcChain>
</file>

<file path=xl/sharedStrings.xml><?xml version="1.0" encoding="utf-8"?>
<sst xmlns="http://schemas.openxmlformats.org/spreadsheetml/2006/main" count="203" uniqueCount="128">
  <si>
    <r>
      <t xml:space="preserve">Утверждено </t>
    </r>
    <r>
      <rPr>
        <sz val="6"/>
        <color indexed="8"/>
        <rFont val="Times New Roman"/>
        <family val="1"/>
        <charset val="204"/>
      </rPr>
      <t xml:space="preserve">Глава администрации Климовского района Брянской области                                                             </t>
    </r>
    <r>
      <rPr>
        <sz val="6"/>
        <color indexed="8"/>
        <rFont val="Times New Roman"/>
        <family val="1"/>
        <charset val="204"/>
      </rPr>
      <t>(наименование должности лица, утверждающего документ) ______________Кубарев С.В.      (подпись,  расшифровка подписи)                             "______"_____________________________________20_____г.</t>
    </r>
  </si>
  <si>
    <t>ПЛАН ФИНАНСОВО-ХОЗЯЙСТВЕННОЙ ДЕЯТЕЛЬНОСТИ</t>
  </si>
  <si>
    <t>на 2015 год и плановый период 2016 и 2017 годов</t>
  </si>
  <si>
    <t>КОДЫ</t>
  </si>
  <si>
    <t>Форма по КФД</t>
  </si>
  <si>
    <t>01 января 2015 г</t>
  </si>
  <si>
    <t>Дата</t>
  </si>
  <si>
    <t>Наименование муниципального учреждения</t>
  </si>
  <si>
    <t>по ОКПО</t>
  </si>
  <si>
    <r>
      <t xml:space="preserve">Климовского района (подразделения)     </t>
    </r>
    <r>
      <rPr>
        <b/>
        <i/>
        <sz val="10"/>
        <color indexed="8"/>
        <rFont val="Times New Roman"/>
        <family val="1"/>
        <charset val="204"/>
      </rPr>
      <t>МБОУ КСОШ № 2</t>
    </r>
  </si>
  <si>
    <t xml:space="preserve">ИНН/КПП </t>
  </si>
  <si>
    <t>3216004317/324101001</t>
  </si>
  <si>
    <t>Единица измерения: руб.</t>
  </si>
  <si>
    <t>по ОКЕИ</t>
  </si>
  <si>
    <t>Наименование главного распорядителя</t>
  </si>
  <si>
    <t>бюджетных средств</t>
  </si>
  <si>
    <t>Отдел образования администрации Климовского района Брянской области</t>
  </si>
  <si>
    <t>Адрес фактического местонахождения</t>
  </si>
  <si>
    <t>муниципального учреждения</t>
  </si>
  <si>
    <t>пгт. Климово, ул. Полевая, 65</t>
  </si>
  <si>
    <t>1. Сведения о деятельности муниципального бюджетного и автономного</t>
  </si>
  <si>
    <t>учреждения Климовского района (подразделения)</t>
  </si>
  <si>
    <t>1.1. Цели деятельности муниципального бюджетного и автономного учреждения Климовского района (подразделения):</t>
  </si>
  <si>
    <t>Получение общедоступного, бесплатного общего образования, реализация государственных общеобразовательных программ</t>
  </si>
  <si>
    <t>1.2. Виды деятельности муниципального бюджетного и автономного учреждения Климовского района (подразделения), относящиеся к основным видам деятельности</t>
  </si>
  <si>
    <t>в соответствии с уставом учреждения (положением подразделения):</t>
  </si>
  <si>
    <t>Основное общее и среднее (полное) общее образование</t>
  </si>
  <si>
    <t>1.3. Перечень услуг (работ), осуществляемых на платной основе, в том числе работ (услуг), относящихся в соответствии с уставом учреждения (положением подразделения)</t>
  </si>
  <si>
    <t>к его основным видам деятельности:</t>
  </si>
  <si>
    <t>2.  Информация о балансовой стоимости двиижмого и недвижимого имущества</t>
  </si>
  <si>
    <t>муниципального учреждения Климовского района (подразделения) на дату составления  плана финансово-хозяйтсвенной деятельности</t>
  </si>
  <si>
    <t>Вид имущества</t>
  </si>
  <si>
    <t>Балансовая стоимость на дату составления плана ФХД (рублей)</t>
  </si>
  <si>
    <t>Недвижимое имущество</t>
  </si>
  <si>
    <t>имущество, закрепленное собственником имущества за  учреждением на праве оперативного управления</t>
  </si>
  <si>
    <t>имущество, приобретенное учреждением за счет средств учредителя</t>
  </si>
  <si>
    <t>имущество, приобретенное учреждением за счет средств от иной приносящей доход деятельности</t>
  </si>
  <si>
    <t>Итого (недвижимое имущество)</t>
  </si>
  <si>
    <t>Движимое имущество</t>
  </si>
  <si>
    <t>движимое имущество, в том числе</t>
  </si>
  <si>
    <t>особо ценное движимое имущество</t>
  </si>
  <si>
    <t>Итого (движимое имущество)</t>
  </si>
  <si>
    <t>Всего имущество</t>
  </si>
  <si>
    <t>Справочно на дату составления плана ФХД</t>
  </si>
  <si>
    <t>площадь недвижимого имущества, закрепленного собственником на праве оперативного управления, кв.м., в том числе площадь сдаваемая в аренду, кв.м.</t>
  </si>
  <si>
    <t>количество автотранспортных средств, ед.</t>
  </si>
  <si>
    <t>3. Показатели финансового состояния муниципального учреждения  Климовского района</t>
  </si>
  <si>
    <t>Наименование показателя</t>
  </si>
  <si>
    <t>Текущий финансовый год, рублей (факт)</t>
  </si>
  <si>
    <t>Очередной (текущий) финансовый год, рублей</t>
  </si>
  <si>
    <t>Первый год планового периода, рублей</t>
  </si>
  <si>
    <t>Второй год планового периода, рублей</t>
  </si>
  <si>
    <t>1. Нефинансовые активы всего</t>
  </si>
  <si>
    <t>1.1. недвижимое имущество, всего:</t>
  </si>
  <si>
    <t>в том числе остаточная стоимость</t>
  </si>
  <si>
    <t>1.2. особо ценное движимое имущество, всего</t>
  </si>
  <si>
    <t>2. Финансовые активы всего, в том числе:</t>
  </si>
  <si>
    <t>2.1. дебиторская задолженность по доходам</t>
  </si>
  <si>
    <t>2.2. дебиторская задолженность по расходам, всего</t>
  </si>
  <si>
    <t>3. Обязательства, всего</t>
  </si>
  <si>
    <t>в том числе</t>
  </si>
  <si>
    <t>3.1. просроченная кредиторская задолженность, всего</t>
  </si>
  <si>
    <t>Плановые показатели по поступлениям и выплатам муниципального учреждения Климовского района</t>
  </si>
  <si>
    <t>Код аналитики</t>
  </si>
  <si>
    <t>Очередной (текущий) финансовый год</t>
  </si>
  <si>
    <t>Первый год планового  периода</t>
  </si>
  <si>
    <t>Всего, рублей</t>
  </si>
  <si>
    <t>по лицевым счетам, открытым в органе Федерального казначейства, рублей</t>
  </si>
  <si>
    <t>по счетам, открытым в кредитных организациях,  рублей</t>
  </si>
  <si>
    <t>по лицевым счетам, открытым в органе Федерального казначейства рублей</t>
  </si>
  <si>
    <t>по счетам, открытым в организациях, рублей</t>
  </si>
  <si>
    <t>Остаток средств на  начало периода (планируемый)</t>
  </si>
  <si>
    <t>1. Поступления (доходы), всего, в том числе:</t>
  </si>
  <si>
    <t>Поступления (доходы) от оказания учреждением услуг (работ) 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поступлений от иной приносящей доход деятельности</t>
  </si>
  <si>
    <t>1.3. Прочие доходы</t>
  </si>
  <si>
    <t>в том числе: субсидии на выполнение муниципального задания (задания учредителя)</t>
  </si>
  <si>
    <t>бюджетные инвестиции</t>
  </si>
  <si>
    <t>иные доходы</t>
  </si>
  <si>
    <t>Выплаты (расходы), всего, в том числе:</t>
  </si>
  <si>
    <t>X</t>
  </si>
  <si>
    <t>Оплата труда и начисления на выплаты по оплате труда</t>
  </si>
  <si>
    <t>за счет субсидии на выполнение муниципального задания (задания учредителя)</t>
  </si>
  <si>
    <t>за счет бюджетных инвестиций</t>
  </si>
  <si>
    <t>за счет прочих доходов</t>
  </si>
  <si>
    <t>в том числе:</t>
  </si>
  <si>
    <t>Заработная плата</t>
  </si>
  <si>
    <t>Прочие выплаты</t>
  </si>
  <si>
    <t>из них на компенсацию на приобретение книгоиздательской продукции и периодических изданий педагогическим работникам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</si>
  <si>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</si>
  <si>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</si>
  <si>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</si>
  <si>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</si>
  <si>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</si>
  <si>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</si>
  <si>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</si>
  <si>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из них на капитальный и текущий ремонт</t>
  </si>
  <si>
    <t>Прочие работы,  услуги</t>
  </si>
  <si>
    <t>их них на питание</t>
  </si>
  <si>
    <t>Обслуживание долговых обязательств</t>
  </si>
  <si>
    <t>Обслуживание долговых обязательств перед резидентами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</si>
  <si>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</si>
  <si>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</si>
  <si>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</si>
  <si>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</si>
  <si>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из них на уплату налогов, сборов и др. обязательных платежей в бюджетную систему РФ</t>
  </si>
  <si>
    <t>Поступление нефинансовых активов</t>
  </si>
  <si>
    <t>за счет иных доходов</t>
  </si>
  <si>
    <t>Увеличение стоимости основных средств</t>
  </si>
  <si>
    <t>Увеличение стоимости нематериальных активов</t>
  </si>
  <si>
    <t>за счет субсидии на выполнение муниципальногозадания (задания учредителя)</t>
  </si>
  <si>
    <t xml:space="preserve">Увеличение стоимости        непроизведенных активов </t>
  </si>
  <si>
    <t xml:space="preserve">за счет субсидии на выполнение муниципального задания (задания учредителя) </t>
  </si>
  <si>
    <t xml:space="preserve">за счет бюджетных инвестиций </t>
  </si>
  <si>
    <t>Увеличение стоимости материальных запасов</t>
  </si>
  <si>
    <t>из них на питание</t>
  </si>
  <si>
    <t>Поступление финансовых активов</t>
  </si>
  <si>
    <t>Увеличение стоимости ценных бумаг, кроме акций и иных форм участия в капитале</t>
  </si>
  <si>
    <t xml:space="preserve">Увеличение стоимости акций и иных форм участия в капитале </t>
  </si>
  <si>
    <t>иные выплаты, не запрещенные законодательством Российской Федерации</t>
  </si>
  <si>
    <t xml:space="preserve">За счет субсидии на выполнение муниципального задания (задания учредителя)  </t>
  </si>
  <si>
    <t xml:space="preserve">Остаток средств на конец периода (планируемый) </t>
  </si>
  <si>
    <t>Справочно: объем публичных обязательств &lt;*&gt;</t>
  </si>
  <si>
    <t>Директор СОШ</t>
  </si>
  <si>
    <t>Грачева Н.А.</t>
  </si>
  <si>
    <t>Главный бухгалтер</t>
  </si>
  <si>
    <t>Юхневская Л. В.</t>
  </si>
  <si>
    <t>Исполнитель:</t>
  </si>
  <si>
    <t>Штырбу Г.Н.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</si>
</sst>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14" fontId="1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tabSelected="1" topLeftCell="A68" zoomScaleNormal="100" workbookViewId="0">
      <selection activeCell="D83" sqref="D83"/>
    </sheetView>
  </sheetViews>
  <sheetFormatPr defaultRowHeight="12.75" x14ac:dyDescent="0.2"/>
  <cols>
    <col min="1" max="1" width="29.42578125" style="1" customWidth="1"/>
    <col min="2" max="2" width="9.7109375" style="2" customWidth="1"/>
    <col min="3" max="3" width="14" style="1" customWidth="1"/>
    <col min="4" max="4" width="19" style="1" customWidth="1"/>
    <col min="5" max="5" width="19.140625" style="1" customWidth="1"/>
    <col min="6" max="6" width="12.7109375" style="1" customWidth="1"/>
    <col min="7" max="7" width="17.85546875" style="1" customWidth="1"/>
    <col min="8" max="8" width="16.5703125" style="1" customWidth="1"/>
    <col min="9" max="16384" width="9.140625" style="1"/>
  </cols>
  <sheetData>
    <row r="1" spans="1:8" ht="12.75" customHeight="1" x14ac:dyDescent="0.2">
      <c r="G1" s="3" t="s">
        <v>0</v>
      </c>
      <c r="H1" s="3"/>
    </row>
    <row r="2" spans="1:8" x14ac:dyDescent="0.2">
      <c r="G2" s="3"/>
      <c r="H2" s="3"/>
    </row>
    <row r="3" spans="1:8" x14ac:dyDescent="0.2">
      <c r="G3" s="3"/>
      <c r="H3" s="3"/>
    </row>
    <row r="4" spans="1:8" x14ac:dyDescent="0.2">
      <c r="G4" s="3"/>
      <c r="H4" s="3"/>
    </row>
    <row r="5" spans="1:8" ht="12.75" customHeight="1" x14ac:dyDescent="0.2">
      <c r="G5" s="3"/>
      <c r="H5" s="3"/>
    </row>
    <row r="6" spans="1:8" ht="12.75" customHeight="1" x14ac:dyDescent="0.2">
      <c r="G6" s="4"/>
      <c r="H6" s="4"/>
    </row>
    <row r="7" spans="1:8" ht="12.75" customHeight="1" x14ac:dyDescent="0.25">
      <c r="C7" s="5" t="s">
        <v>1</v>
      </c>
      <c r="D7" s="5"/>
      <c r="E7" s="5"/>
      <c r="F7" s="5"/>
      <c r="G7" s="4"/>
      <c r="H7" s="4"/>
    </row>
    <row r="8" spans="1:8" ht="12.75" customHeight="1" x14ac:dyDescent="0.2">
      <c r="B8" s="6" t="s">
        <v>2</v>
      </c>
      <c r="C8" s="6"/>
      <c r="D8" s="6"/>
      <c r="E8" s="6"/>
      <c r="F8" s="6"/>
      <c r="G8" s="6"/>
      <c r="H8" s="4"/>
    </row>
    <row r="9" spans="1:8" ht="12.75" customHeight="1" x14ac:dyDescent="0.2">
      <c r="C9" s="2"/>
      <c r="D9" s="2"/>
      <c r="E9" s="2"/>
      <c r="F9" s="2"/>
      <c r="G9" s="2"/>
      <c r="H9" s="4" t="s">
        <v>3</v>
      </c>
    </row>
    <row r="10" spans="1:8" ht="12.75" customHeight="1" x14ac:dyDescent="0.2">
      <c r="C10" s="2"/>
      <c r="D10" s="2"/>
      <c r="E10" s="2"/>
      <c r="F10" s="2"/>
      <c r="G10" s="7" t="s">
        <v>4</v>
      </c>
      <c r="H10" s="8"/>
    </row>
    <row r="11" spans="1:8" ht="12.75" customHeight="1" x14ac:dyDescent="0.2">
      <c r="C11" s="2"/>
      <c r="D11" s="6" t="s">
        <v>5</v>
      </c>
      <c r="E11" s="6"/>
      <c r="F11" s="2"/>
      <c r="G11" s="7" t="s">
        <v>6</v>
      </c>
      <c r="H11" s="9">
        <v>42005</v>
      </c>
    </row>
    <row r="12" spans="1:8" ht="12.75" customHeight="1" x14ac:dyDescent="0.2">
      <c r="C12" s="2"/>
      <c r="D12" s="2"/>
      <c r="E12" s="2"/>
      <c r="F12" s="2"/>
      <c r="G12" s="7"/>
      <c r="H12" s="10"/>
    </row>
    <row r="13" spans="1:8" ht="12.75" customHeight="1" x14ac:dyDescent="0.2">
      <c r="A13" s="11" t="s">
        <v>7</v>
      </c>
      <c r="B13" s="11"/>
      <c r="C13" s="2"/>
      <c r="D13" s="2"/>
      <c r="E13" s="2"/>
      <c r="F13" s="2"/>
      <c r="G13" s="7" t="s">
        <v>8</v>
      </c>
      <c r="H13" s="12"/>
    </row>
    <row r="14" spans="1:8" ht="12.75" customHeight="1" x14ac:dyDescent="0.25">
      <c r="A14" s="11" t="s">
        <v>9</v>
      </c>
      <c r="B14" s="11"/>
      <c r="C14" s="11"/>
      <c r="D14" s="11"/>
      <c r="E14" s="11"/>
      <c r="F14" s="2"/>
      <c r="G14" s="7"/>
      <c r="H14" s="13"/>
    </row>
    <row r="15" spans="1:8" ht="12.75" customHeight="1" x14ac:dyDescent="0.2">
      <c r="B15" s="6"/>
      <c r="C15" s="6"/>
      <c r="D15" s="6"/>
      <c r="E15" s="6"/>
      <c r="F15" s="2"/>
      <c r="G15" s="7"/>
      <c r="H15" s="13"/>
    </row>
    <row r="16" spans="1:8" ht="12.75" customHeight="1" x14ac:dyDescent="0.2">
      <c r="A16" s="1" t="s">
        <v>10</v>
      </c>
      <c r="B16" s="11" t="s">
        <v>11</v>
      </c>
      <c r="C16" s="11"/>
      <c r="D16" s="11"/>
      <c r="E16" s="2"/>
      <c r="F16" s="2"/>
      <c r="G16" s="7"/>
      <c r="H16" s="10"/>
    </row>
    <row r="17" spans="1:8" ht="12.75" customHeight="1" x14ac:dyDescent="0.2">
      <c r="G17" s="14"/>
      <c r="H17" s="8"/>
    </row>
    <row r="18" spans="1:8" ht="12.75" customHeight="1" x14ac:dyDescent="0.2">
      <c r="A18" s="1" t="s">
        <v>12</v>
      </c>
      <c r="G18" s="14" t="s">
        <v>13</v>
      </c>
      <c r="H18" s="8">
        <v>383</v>
      </c>
    </row>
    <row r="19" spans="1:8" ht="12.75" customHeight="1" x14ac:dyDescent="0.2">
      <c r="G19" s="14"/>
      <c r="H19" s="4"/>
    </row>
    <row r="20" spans="1:8" x14ac:dyDescent="0.2">
      <c r="A20" s="1" t="s">
        <v>14</v>
      </c>
      <c r="G20" s="14"/>
      <c r="H20" s="15"/>
    </row>
    <row r="21" spans="1:8" x14ac:dyDescent="0.2">
      <c r="A21" s="1" t="s">
        <v>15</v>
      </c>
      <c r="B21" s="11" t="s">
        <v>16</v>
      </c>
      <c r="C21" s="11"/>
      <c r="D21" s="11"/>
      <c r="E21" s="11"/>
      <c r="G21" s="7"/>
    </row>
    <row r="22" spans="1:8" x14ac:dyDescent="0.2">
      <c r="G22" s="7"/>
    </row>
    <row r="23" spans="1:8" x14ac:dyDescent="0.2">
      <c r="A23" s="1" t="s">
        <v>17</v>
      </c>
      <c r="G23" s="7"/>
    </row>
    <row r="24" spans="1:8" x14ac:dyDescent="0.2">
      <c r="A24" s="1" t="s">
        <v>18</v>
      </c>
      <c r="B24" s="11" t="s">
        <v>19</v>
      </c>
      <c r="C24" s="11"/>
      <c r="D24" s="11"/>
      <c r="E24" s="11"/>
      <c r="G24" s="7"/>
    </row>
    <row r="25" spans="1:8" x14ac:dyDescent="0.2">
      <c r="B25" s="16"/>
      <c r="C25" s="16"/>
      <c r="D25" s="16"/>
      <c r="E25" s="16"/>
      <c r="G25" s="7"/>
    </row>
    <row r="26" spans="1:8" x14ac:dyDescent="0.2">
      <c r="B26" s="16"/>
      <c r="C26" s="6" t="s">
        <v>20</v>
      </c>
      <c r="D26" s="6"/>
      <c r="E26" s="6"/>
      <c r="F26" s="6"/>
      <c r="G26" s="7"/>
    </row>
    <row r="27" spans="1:8" x14ac:dyDescent="0.2">
      <c r="B27" s="16"/>
      <c r="C27" s="6" t="s">
        <v>21</v>
      </c>
      <c r="D27" s="6"/>
      <c r="E27" s="6"/>
      <c r="F27" s="6"/>
      <c r="G27" s="7"/>
    </row>
    <row r="28" spans="1:8" x14ac:dyDescent="0.2">
      <c r="A28" s="11"/>
      <c r="B28" s="11"/>
      <c r="C28" s="11"/>
      <c r="D28" s="11"/>
      <c r="E28" s="11"/>
      <c r="F28" s="11"/>
      <c r="G28" s="11"/>
      <c r="H28" s="11"/>
    </row>
    <row r="29" spans="1:8" x14ac:dyDescent="0.2">
      <c r="A29" s="11"/>
      <c r="B29" s="11"/>
      <c r="C29" s="11"/>
      <c r="D29" s="11"/>
      <c r="E29" s="11"/>
      <c r="F29" s="11"/>
      <c r="G29" s="11"/>
      <c r="H29" s="11"/>
    </row>
    <row r="30" spans="1:8" x14ac:dyDescent="0.2">
      <c r="A30" s="11" t="s">
        <v>22</v>
      </c>
      <c r="B30" s="11"/>
      <c r="C30" s="11"/>
      <c r="D30" s="11"/>
      <c r="E30" s="11"/>
      <c r="F30" s="11"/>
      <c r="G30" s="11"/>
      <c r="H30" s="11"/>
    </row>
    <row r="31" spans="1:8" ht="13.5" x14ac:dyDescent="0.25">
      <c r="A31" s="17" t="s">
        <v>23</v>
      </c>
      <c r="B31" s="17"/>
      <c r="C31" s="17"/>
      <c r="D31" s="17"/>
      <c r="E31" s="17"/>
      <c r="F31" s="17"/>
      <c r="G31" s="17"/>
      <c r="H31" s="17"/>
    </row>
    <row r="32" spans="1:8" x14ac:dyDescent="0.2">
      <c r="A32" s="16"/>
      <c r="B32" s="16"/>
      <c r="C32" s="16"/>
      <c r="D32" s="16"/>
      <c r="E32" s="16"/>
      <c r="G32" s="7"/>
    </row>
    <row r="33" spans="1:8" x14ac:dyDescent="0.2">
      <c r="A33" s="16"/>
      <c r="B33" s="16"/>
      <c r="C33" s="16"/>
      <c r="D33" s="16"/>
      <c r="E33" s="16"/>
      <c r="G33" s="7"/>
    </row>
    <row r="34" spans="1:8" x14ac:dyDescent="0.2">
      <c r="A34" s="11" t="s">
        <v>24</v>
      </c>
      <c r="B34" s="11"/>
      <c r="C34" s="11"/>
      <c r="D34" s="11"/>
      <c r="E34" s="11"/>
      <c r="F34" s="11"/>
      <c r="G34" s="11"/>
      <c r="H34" s="11"/>
    </row>
    <row r="35" spans="1:8" x14ac:dyDescent="0.2">
      <c r="A35" s="11" t="s">
        <v>25</v>
      </c>
      <c r="B35" s="11"/>
      <c r="C35" s="11"/>
      <c r="D35" s="11"/>
      <c r="E35" s="11"/>
      <c r="F35" s="11"/>
      <c r="G35" s="11"/>
      <c r="H35" s="11"/>
    </row>
    <row r="36" spans="1:8" ht="13.5" x14ac:dyDescent="0.25">
      <c r="A36" s="17" t="s">
        <v>26</v>
      </c>
      <c r="B36" s="17"/>
      <c r="C36" s="17"/>
      <c r="D36" s="17"/>
      <c r="E36" s="17"/>
      <c r="F36" s="17"/>
      <c r="G36" s="17"/>
      <c r="H36" s="17"/>
    </row>
    <row r="37" spans="1:8" x14ac:dyDescent="0.2">
      <c r="A37" s="16"/>
      <c r="B37" s="16"/>
      <c r="C37" s="16"/>
      <c r="D37" s="16"/>
      <c r="E37" s="16"/>
      <c r="G37" s="7"/>
    </row>
    <row r="38" spans="1:8" x14ac:dyDescent="0.2">
      <c r="A38" s="16"/>
      <c r="B38" s="16"/>
      <c r="C38" s="16"/>
      <c r="D38" s="16"/>
      <c r="E38" s="16"/>
      <c r="G38" s="7"/>
    </row>
    <row r="39" spans="1:8" x14ac:dyDescent="0.2">
      <c r="A39" s="11" t="s">
        <v>27</v>
      </c>
      <c r="B39" s="11"/>
      <c r="C39" s="11"/>
      <c r="D39" s="11"/>
      <c r="E39" s="11"/>
      <c r="F39" s="11"/>
      <c r="G39" s="11"/>
      <c r="H39" s="11"/>
    </row>
    <row r="40" spans="1:8" x14ac:dyDescent="0.2">
      <c r="A40" s="11" t="s">
        <v>28</v>
      </c>
      <c r="B40" s="11"/>
      <c r="C40" s="16"/>
      <c r="D40" s="16"/>
      <c r="E40" s="16"/>
      <c r="G40" s="7"/>
    </row>
    <row r="41" spans="1:8" x14ac:dyDescent="0.2">
      <c r="A41" s="16"/>
      <c r="B41" s="16"/>
      <c r="C41" s="16"/>
      <c r="D41" s="16"/>
      <c r="E41" s="16"/>
      <c r="G41" s="7"/>
    </row>
    <row r="42" spans="1:8" x14ac:dyDescent="0.2">
      <c r="A42" s="16"/>
      <c r="B42" s="16"/>
      <c r="C42" s="16"/>
      <c r="D42" s="16"/>
      <c r="E42" s="16"/>
      <c r="G42" s="7"/>
    </row>
    <row r="43" spans="1:8" x14ac:dyDescent="0.2">
      <c r="B43" s="16"/>
      <c r="C43" s="6" t="s">
        <v>29</v>
      </c>
      <c r="D43" s="6"/>
      <c r="E43" s="6"/>
      <c r="F43" s="6"/>
      <c r="G43" s="7"/>
    </row>
    <row r="44" spans="1:8" ht="15" customHeight="1" x14ac:dyDescent="0.2">
      <c r="A44" s="6" t="s">
        <v>30</v>
      </c>
      <c r="B44" s="6"/>
      <c r="C44" s="6"/>
      <c r="D44" s="6"/>
      <c r="E44" s="6"/>
      <c r="F44" s="6"/>
      <c r="G44" s="6"/>
      <c r="H44" s="6"/>
    </row>
    <row r="45" spans="1:8" ht="38.25" x14ac:dyDescent="0.2">
      <c r="A45" s="18" t="s">
        <v>31</v>
      </c>
      <c r="B45" s="18"/>
      <c r="C45" s="18"/>
      <c r="D45" s="19" t="s">
        <v>32</v>
      </c>
      <c r="E45" s="16"/>
      <c r="G45" s="7"/>
    </row>
    <row r="46" spans="1:8" x14ac:dyDescent="0.2">
      <c r="A46" s="20" t="s">
        <v>33</v>
      </c>
      <c r="B46" s="20"/>
      <c r="C46" s="20"/>
      <c r="D46" s="19">
        <v>8775456</v>
      </c>
      <c r="E46" s="16"/>
      <c r="G46" s="7"/>
    </row>
    <row r="47" spans="1:8" ht="24" customHeight="1" x14ac:dyDescent="0.2">
      <c r="A47" s="20" t="s">
        <v>34</v>
      </c>
      <c r="B47" s="20"/>
      <c r="C47" s="20"/>
      <c r="D47" s="19"/>
      <c r="E47" s="16"/>
      <c r="G47" s="7"/>
    </row>
    <row r="48" spans="1:8" ht="24.75" customHeight="1" x14ac:dyDescent="0.2">
      <c r="A48" s="20" t="s">
        <v>35</v>
      </c>
      <c r="B48" s="20"/>
      <c r="C48" s="20"/>
      <c r="D48" s="19"/>
      <c r="E48" s="16"/>
      <c r="G48" s="7"/>
    </row>
    <row r="49" spans="1:7" ht="25.5" customHeight="1" x14ac:dyDescent="0.2">
      <c r="A49" s="20" t="s">
        <v>36</v>
      </c>
      <c r="B49" s="20"/>
      <c r="C49" s="20"/>
      <c r="D49" s="19"/>
      <c r="E49" s="16"/>
      <c r="G49" s="7"/>
    </row>
    <row r="50" spans="1:7" x14ac:dyDescent="0.2">
      <c r="A50" s="20" t="s">
        <v>37</v>
      </c>
      <c r="B50" s="20"/>
      <c r="C50" s="20"/>
      <c r="D50" s="19">
        <v>8775456</v>
      </c>
      <c r="E50" s="16"/>
      <c r="G50" s="7"/>
    </row>
    <row r="51" spans="1:7" x14ac:dyDescent="0.2">
      <c r="A51" s="20" t="s">
        <v>38</v>
      </c>
      <c r="B51" s="20"/>
      <c r="C51" s="20"/>
      <c r="D51" s="19">
        <v>2754412.11</v>
      </c>
      <c r="E51" s="16"/>
      <c r="G51" s="7"/>
    </row>
    <row r="52" spans="1:7" x14ac:dyDescent="0.2">
      <c r="A52" s="20" t="s">
        <v>39</v>
      </c>
      <c r="B52" s="20"/>
      <c r="C52" s="20"/>
      <c r="D52" s="19">
        <v>2754412.11</v>
      </c>
      <c r="E52" s="16"/>
      <c r="G52" s="7"/>
    </row>
    <row r="53" spans="1:7" x14ac:dyDescent="0.2">
      <c r="A53" s="20" t="s">
        <v>40</v>
      </c>
      <c r="B53" s="20"/>
      <c r="C53" s="20"/>
      <c r="D53" s="19">
        <v>1166666.1100000001</v>
      </c>
      <c r="E53" s="16"/>
      <c r="G53" s="7"/>
    </row>
    <row r="54" spans="1:7" x14ac:dyDescent="0.2">
      <c r="A54" s="20" t="s">
        <v>41</v>
      </c>
      <c r="B54" s="20"/>
      <c r="C54" s="20"/>
      <c r="D54" s="19">
        <v>3921078.22</v>
      </c>
      <c r="E54" s="16"/>
      <c r="G54" s="7"/>
    </row>
    <row r="55" spans="1:7" x14ac:dyDescent="0.2">
      <c r="A55" s="21" t="s">
        <v>42</v>
      </c>
      <c r="B55" s="21"/>
      <c r="C55" s="21"/>
      <c r="D55" s="22">
        <v>12696534.220000001</v>
      </c>
      <c r="E55" s="16"/>
      <c r="G55" s="7"/>
    </row>
    <row r="56" spans="1:7" x14ac:dyDescent="0.2">
      <c r="A56" s="20" t="s">
        <v>43</v>
      </c>
      <c r="B56" s="20"/>
      <c r="C56" s="20"/>
      <c r="D56" s="19"/>
      <c r="E56" s="16"/>
      <c r="G56" s="7"/>
    </row>
    <row r="57" spans="1:7" ht="38.25" customHeight="1" x14ac:dyDescent="0.2">
      <c r="A57" s="20" t="s">
        <v>44</v>
      </c>
      <c r="B57" s="20"/>
      <c r="C57" s="20"/>
      <c r="D57" s="19"/>
      <c r="E57" s="16"/>
      <c r="G57" s="7"/>
    </row>
    <row r="58" spans="1:7" x14ac:dyDescent="0.2">
      <c r="A58" s="20" t="s">
        <v>45</v>
      </c>
      <c r="B58" s="20"/>
      <c r="C58" s="20"/>
      <c r="D58" s="19"/>
      <c r="E58" s="16"/>
      <c r="G58" s="7"/>
    </row>
    <row r="59" spans="1:7" x14ac:dyDescent="0.2">
      <c r="A59" s="23"/>
      <c r="B59" s="23"/>
      <c r="C59" s="23"/>
      <c r="D59" s="23"/>
      <c r="E59" s="16"/>
      <c r="G59" s="7"/>
    </row>
    <row r="60" spans="1:7" ht="12.75" customHeight="1" x14ac:dyDescent="0.2">
      <c r="A60" s="23"/>
      <c r="B60" s="24" t="s">
        <v>46</v>
      </c>
      <c r="C60" s="24"/>
      <c r="D60" s="24"/>
      <c r="E60" s="24"/>
      <c r="F60" s="24"/>
      <c r="G60" s="7"/>
    </row>
    <row r="61" spans="1:7" ht="50.25" customHeight="1" x14ac:dyDescent="0.2">
      <c r="A61" s="25" t="s">
        <v>47</v>
      </c>
      <c r="B61" s="26"/>
      <c r="C61" s="27" t="s">
        <v>48</v>
      </c>
      <c r="D61" s="27" t="s">
        <v>49</v>
      </c>
      <c r="E61" s="27" t="s">
        <v>50</v>
      </c>
      <c r="F61" s="28" t="s">
        <v>51</v>
      </c>
      <c r="G61" s="7"/>
    </row>
    <row r="62" spans="1:7" ht="12.75" customHeight="1" x14ac:dyDescent="0.2">
      <c r="A62" s="29" t="s">
        <v>52</v>
      </c>
      <c r="B62" s="30"/>
      <c r="C62" s="19">
        <v>12696534.220000001</v>
      </c>
      <c r="D62" s="19">
        <v>12696534.220000001</v>
      </c>
      <c r="E62" s="19">
        <v>12696534.220000001</v>
      </c>
      <c r="F62" s="19">
        <v>12696534.220000001</v>
      </c>
      <c r="G62" s="7"/>
    </row>
    <row r="63" spans="1:7" ht="12.75" customHeight="1" x14ac:dyDescent="0.2">
      <c r="A63" s="29" t="s">
        <v>53</v>
      </c>
      <c r="B63" s="30"/>
      <c r="C63" s="19">
        <v>8775456</v>
      </c>
      <c r="D63" s="19">
        <v>8775456</v>
      </c>
      <c r="E63" s="19">
        <v>8775456</v>
      </c>
      <c r="F63" s="19">
        <v>8775456</v>
      </c>
      <c r="G63" s="7"/>
    </row>
    <row r="64" spans="1:7" ht="12.75" customHeight="1" x14ac:dyDescent="0.2">
      <c r="A64" s="29" t="s">
        <v>54</v>
      </c>
      <c r="B64" s="30"/>
      <c r="C64" s="19">
        <v>4320617.8899999997</v>
      </c>
      <c r="D64" s="19">
        <v>4320617.8899999997</v>
      </c>
      <c r="E64" s="19">
        <v>4320617.8899999997</v>
      </c>
      <c r="F64" s="19">
        <v>4320617.8899999997</v>
      </c>
      <c r="G64" s="7"/>
    </row>
    <row r="65" spans="1:8" ht="12.75" customHeight="1" x14ac:dyDescent="0.2">
      <c r="A65" s="29" t="s">
        <v>55</v>
      </c>
      <c r="B65" s="30"/>
      <c r="C65" s="19">
        <v>1166666.1100000001</v>
      </c>
      <c r="D65" s="19">
        <v>1166666.1100000001</v>
      </c>
      <c r="E65" s="19">
        <v>1166666.1100000001</v>
      </c>
      <c r="F65" s="19">
        <v>1166666.1100000001</v>
      </c>
      <c r="G65" s="7"/>
    </row>
    <row r="66" spans="1:8" ht="12.75" customHeight="1" x14ac:dyDescent="0.2">
      <c r="A66" s="29" t="s">
        <v>54</v>
      </c>
      <c r="B66" s="30"/>
      <c r="C66" s="19">
        <v>52268.77</v>
      </c>
      <c r="D66" s="19">
        <v>52268.77</v>
      </c>
      <c r="E66" s="19">
        <v>52268.77</v>
      </c>
      <c r="F66" s="19">
        <v>52268.77</v>
      </c>
      <c r="G66" s="7"/>
    </row>
    <row r="67" spans="1:8" ht="12.75" customHeight="1" x14ac:dyDescent="0.2">
      <c r="A67" s="29" t="s">
        <v>56</v>
      </c>
      <c r="B67" s="30"/>
      <c r="C67" s="19"/>
      <c r="D67" s="19"/>
      <c r="E67" s="19"/>
      <c r="F67" s="31"/>
      <c r="G67" s="7"/>
    </row>
    <row r="68" spans="1:8" ht="12.75" customHeight="1" x14ac:dyDescent="0.2">
      <c r="A68" s="29" t="s">
        <v>57</v>
      </c>
      <c r="B68" s="30"/>
      <c r="C68" s="19"/>
      <c r="D68" s="19"/>
      <c r="E68" s="19"/>
      <c r="F68" s="31"/>
      <c r="G68" s="7"/>
    </row>
    <row r="69" spans="1:8" ht="25.5" customHeight="1" x14ac:dyDescent="0.2">
      <c r="A69" s="29" t="s">
        <v>58</v>
      </c>
      <c r="B69" s="30"/>
      <c r="C69" s="19"/>
      <c r="D69" s="19"/>
      <c r="E69" s="19"/>
      <c r="F69" s="31"/>
      <c r="G69" s="7"/>
    </row>
    <row r="70" spans="1:8" ht="12.75" customHeight="1" x14ac:dyDescent="0.2">
      <c r="A70" s="29" t="s">
        <v>59</v>
      </c>
      <c r="B70" s="30"/>
      <c r="C70" s="19"/>
      <c r="D70" s="19"/>
      <c r="E70" s="19"/>
      <c r="F70" s="31"/>
      <c r="G70" s="7"/>
    </row>
    <row r="71" spans="1:8" ht="12.75" customHeight="1" x14ac:dyDescent="0.2">
      <c r="A71" s="29" t="s">
        <v>60</v>
      </c>
      <c r="B71" s="30"/>
      <c r="C71" s="19"/>
      <c r="D71" s="19"/>
      <c r="E71" s="19"/>
      <c r="F71" s="31"/>
      <c r="G71" s="7"/>
    </row>
    <row r="72" spans="1:8" ht="25.5" customHeight="1" x14ac:dyDescent="0.2">
      <c r="A72" s="29" t="s">
        <v>61</v>
      </c>
      <c r="B72" s="30"/>
      <c r="C72" s="19"/>
      <c r="D72" s="19"/>
      <c r="E72" s="19"/>
      <c r="F72" s="31"/>
      <c r="G72" s="7"/>
    </row>
    <row r="73" spans="1:8" x14ac:dyDescent="0.2">
      <c r="A73" s="23"/>
      <c r="B73" s="23"/>
      <c r="C73" s="23"/>
      <c r="D73" s="23"/>
      <c r="E73" s="16"/>
      <c r="G73" s="7"/>
    </row>
    <row r="74" spans="1:8" x14ac:dyDescent="0.2">
      <c r="B74" s="32" t="s">
        <v>62</v>
      </c>
      <c r="C74" s="32"/>
      <c r="D74" s="32"/>
      <c r="E74" s="32"/>
      <c r="F74" s="32"/>
      <c r="G74" s="32"/>
    </row>
    <row r="75" spans="1:8" ht="30.75" customHeight="1" x14ac:dyDescent="0.2">
      <c r="A75" s="33" t="s">
        <v>47</v>
      </c>
      <c r="B75" s="33" t="s">
        <v>63</v>
      </c>
      <c r="C75" s="33" t="s">
        <v>64</v>
      </c>
      <c r="D75" s="33"/>
      <c r="E75" s="33"/>
      <c r="F75" s="33" t="s">
        <v>65</v>
      </c>
      <c r="G75" s="33"/>
      <c r="H75" s="33"/>
    </row>
    <row r="76" spans="1:8" ht="12.75" customHeight="1" x14ac:dyDescent="0.2">
      <c r="A76" s="33"/>
      <c r="B76" s="33"/>
      <c r="C76" s="34" t="s">
        <v>66</v>
      </c>
      <c r="D76" s="33" t="s">
        <v>60</v>
      </c>
      <c r="E76" s="33"/>
      <c r="F76" s="33" t="s">
        <v>66</v>
      </c>
      <c r="G76" s="33" t="s">
        <v>60</v>
      </c>
      <c r="H76" s="33"/>
    </row>
    <row r="77" spans="1:8" x14ac:dyDescent="0.2">
      <c r="A77" s="33"/>
      <c r="B77" s="33"/>
      <c r="C77" s="35"/>
      <c r="D77" s="33"/>
      <c r="E77" s="33"/>
      <c r="F77" s="33"/>
      <c r="G77" s="33"/>
      <c r="H77" s="33"/>
    </row>
    <row r="78" spans="1:8" x14ac:dyDescent="0.2">
      <c r="A78" s="33"/>
      <c r="B78" s="33"/>
      <c r="C78" s="35"/>
      <c r="D78" s="33" t="s">
        <v>67</v>
      </c>
      <c r="E78" s="33" t="s">
        <v>68</v>
      </c>
      <c r="F78" s="33"/>
      <c r="G78" s="33" t="s">
        <v>69</v>
      </c>
      <c r="H78" s="36" t="s">
        <v>70</v>
      </c>
    </row>
    <row r="79" spans="1:8" x14ac:dyDescent="0.2">
      <c r="A79" s="33"/>
      <c r="B79" s="33"/>
      <c r="C79" s="35"/>
      <c r="D79" s="37"/>
      <c r="E79" s="37"/>
      <c r="F79" s="33"/>
      <c r="G79" s="38"/>
      <c r="H79" s="37"/>
    </row>
    <row r="80" spans="1:8" ht="42" customHeight="1" x14ac:dyDescent="0.2">
      <c r="A80" s="33"/>
      <c r="B80" s="33"/>
      <c r="C80" s="39"/>
      <c r="D80" s="37"/>
      <c r="E80" s="37"/>
      <c r="F80" s="33"/>
      <c r="G80" s="38"/>
      <c r="H80" s="37"/>
    </row>
    <row r="81" spans="1:8" ht="30" customHeight="1" x14ac:dyDescent="0.2">
      <c r="A81" s="40" t="s">
        <v>71</v>
      </c>
      <c r="B81" s="41"/>
      <c r="C81" s="40"/>
      <c r="D81" s="40"/>
      <c r="E81" s="40"/>
      <c r="F81" s="40"/>
      <c r="G81" s="40"/>
      <c r="H81" s="40"/>
    </row>
    <row r="82" spans="1:8" ht="26.25" customHeight="1" x14ac:dyDescent="0.2">
      <c r="A82" s="42" t="s">
        <v>72</v>
      </c>
      <c r="B82" s="43"/>
      <c r="C82" s="42">
        <f t="shared" ref="C82:H82" si="0">C83+C84</f>
        <v>11836292.640000001</v>
      </c>
      <c r="D82" s="42">
        <f>D83+D84</f>
        <v>11836292.640000001</v>
      </c>
      <c r="E82" s="42">
        <f t="shared" si="0"/>
        <v>0</v>
      </c>
      <c r="F82" s="42">
        <f t="shared" si="0"/>
        <v>11836292.640000001</v>
      </c>
      <c r="G82" s="42">
        <f t="shared" si="0"/>
        <v>11836292.640000001</v>
      </c>
      <c r="H82" s="42">
        <f t="shared" si="0"/>
        <v>0</v>
      </c>
    </row>
    <row r="83" spans="1:8" ht="129.75" customHeight="1" x14ac:dyDescent="0.2">
      <c r="A83" s="40" t="s">
        <v>73</v>
      </c>
      <c r="B83" s="41">
        <v>130</v>
      </c>
      <c r="C83" s="40">
        <f>D83</f>
        <v>767301.06</v>
      </c>
      <c r="D83" s="40">
        <f>699910.01+18708.48+5649.96+22359.56+14261.25+4311.8+2100</f>
        <v>767301.06</v>
      </c>
      <c r="E83" s="40"/>
      <c r="F83" s="40">
        <f>G83</f>
        <v>767301.06</v>
      </c>
      <c r="G83" s="40">
        <f>699910.01+18708.48+5649.96+22359.56+14261.25+4311.8+2100</f>
        <v>767301.06</v>
      </c>
      <c r="H83" s="40"/>
    </row>
    <row r="84" spans="1:8" x14ac:dyDescent="0.2">
      <c r="A84" s="40" t="s">
        <v>74</v>
      </c>
      <c r="B84" s="41">
        <v>180</v>
      </c>
      <c r="C84" s="40">
        <f t="shared" ref="C84:H84" si="1">C85+C86+C87</f>
        <v>11068991.58</v>
      </c>
      <c r="D84" s="40">
        <f>D85+D86+D87</f>
        <v>11068991.58</v>
      </c>
      <c r="E84" s="40">
        <f t="shared" si="1"/>
        <v>0</v>
      </c>
      <c r="F84" s="40">
        <f t="shared" si="1"/>
        <v>11068991.58</v>
      </c>
      <c r="G84" s="40">
        <f>G85+G86+G87</f>
        <v>11068991.58</v>
      </c>
      <c r="H84" s="40">
        <f t="shared" si="1"/>
        <v>0</v>
      </c>
    </row>
    <row r="85" spans="1:8" ht="40.5" customHeight="1" x14ac:dyDescent="0.2">
      <c r="A85" s="40" t="s">
        <v>75</v>
      </c>
      <c r="B85" s="41">
        <v>180</v>
      </c>
      <c r="C85" s="40">
        <f>D85+E85</f>
        <v>11068991.58</v>
      </c>
      <c r="D85" s="40">
        <f>D88-D83</f>
        <v>11068991.58</v>
      </c>
      <c r="E85" s="40"/>
      <c r="F85" s="40">
        <f>G85+H85</f>
        <v>11068991.58</v>
      </c>
      <c r="G85" s="40">
        <f>G88-G83</f>
        <v>11068991.58</v>
      </c>
      <c r="H85" s="40"/>
    </row>
    <row r="86" spans="1:8" ht="13.5" customHeight="1" x14ac:dyDescent="0.2">
      <c r="A86" s="40" t="s">
        <v>76</v>
      </c>
      <c r="B86" s="41">
        <v>180</v>
      </c>
      <c r="C86" s="40">
        <f>D86+E86</f>
        <v>0</v>
      </c>
      <c r="D86" s="40"/>
      <c r="E86" s="40"/>
      <c r="F86" s="40">
        <f>G86+H86</f>
        <v>0</v>
      </c>
      <c r="G86" s="40"/>
      <c r="H86" s="40"/>
    </row>
    <row r="87" spans="1:8" ht="12.75" customHeight="1" x14ac:dyDescent="0.2">
      <c r="A87" s="40" t="s">
        <v>77</v>
      </c>
      <c r="B87" s="41">
        <v>180</v>
      </c>
      <c r="C87" s="40">
        <f>D87+E87</f>
        <v>0</v>
      </c>
      <c r="D87" s="40"/>
      <c r="E87" s="40"/>
      <c r="F87" s="40">
        <f>G87+H87</f>
        <v>0</v>
      </c>
      <c r="G87" s="40"/>
      <c r="H87" s="40"/>
    </row>
    <row r="88" spans="1:8" ht="30" customHeight="1" x14ac:dyDescent="0.2">
      <c r="A88" s="44" t="s">
        <v>78</v>
      </c>
      <c r="B88" s="45" t="s">
        <v>79</v>
      </c>
      <c r="C88" s="44">
        <f t="shared" ref="C88:H88" si="2">C89+C105+C140+C142+C155+C161</f>
        <v>11836292.640000001</v>
      </c>
      <c r="D88" s="44">
        <f t="shared" si="2"/>
        <v>11836292.640000001</v>
      </c>
      <c r="E88" s="44">
        <f t="shared" si="2"/>
        <v>0</v>
      </c>
      <c r="F88" s="44">
        <f t="shared" si="2"/>
        <v>11836292.640000001</v>
      </c>
      <c r="G88" s="44">
        <f t="shared" si="2"/>
        <v>11836292.640000001</v>
      </c>
      <c r="H88" s="44">
        <f t="shared" si="2"/>
        <v>0</v>
      </c>
    </row>
    <row r="89" spans="1:8" ht="25.5" x14ac:dyDescent="0.2">
      <c r="A89" s="40" t="s">
        <v>80</v>
      </c>
      <c r="B89" s="41">
        <v>210</v>
      </c>
      <c r="C89" s="40">
        <f t="shared" ref="C89:H89" si="3">C94+C98+C101</f>
        <v>9371891.1500000004</v>
      </c>
      <c r="D89" s="40">
        <f t="shared" si="3"/>
        <v>9371891.1500000004</v>
      </c>
      <c r="E89" s="40">
        <f t="shared" si="3"/>
        <v>0</v>
      </c>
      <c r="F89" s="40">
        <f t="shared" si="3"/>
        <v>9371891.1500000004</v>
      </c>
      <c r="G89" s="40">
        <f t="shared" si="3"/>
        <v>9371891.1500000004</v>
      </c>
      <c r="H89" s="40">
        <f t="shared" si="3"/>
        <v>0</v>
      </c>
    </row>
    <row r="90" spans="1:8" ht="38.25" x14ac:dyDescent="0.2">
      <c r="A90" s="40" t="s">
        <v>81</v>
      </c>
      <c r="B90" s="41"/>
      <c r="C90" s="40">
        <f>D90+E90</f>
        <v>9328959.6600000001</v>
      </c>
      <c r="D90" s="40">
        <f>D95+D99+D102</f>
        <v>9328959.6600000001</v>
      </c>
      <c r="E90" s="40"/>
      <c r="F90" s="40">
        <f>G90+H90</f>
        <v>9328959.6600000001</v>
      </c>
      <c r="G90" s="40">
        <f>G95+G99+G102</f>
        <v>9328959.6600000001</v>
      </c>
      <c r="H90" s="40"/>
    </row>
    <row r="91" spans="1:8" x14ac:dyDescent="0.2">
      <c r="A91" s="40" t="s">
        <v>82</v>
      </c>
      <c r="B91" s="41"/>
      <c r="C91" s="40">
        <f>D91+E91</f>
        <v>0</v>
      </c>
      <c r="D91" s="40">
        <f>D96+D103</f>
        <v>0</v>
      </c>
      <c r="E91" s="40"/>
      <c r="F91" s="40">
        <f>G91+H91</f>
        <v>0</v>
      </c>
      <c r="G91" s="40">
        <f>G96+G103</f>
        <v>0</v>
      </c>
      <c r="H91" s="40"/>
    </row>
    <row r="92" spans="1:8" x14ac:dyDescent="0.2">
      <c r="A92" s="40" t="s">
        <v>83</v>
      </c>
      <c r="B92" s="41"/>
      <c r="C92" s="40">
        <f>D92+E92</f>
        <v>0</v>
      </c>
      <c r="D92" s="40"/>
      <c r="E92" s="40"/>
      <c r="F92" s="40">
        <f>G92+H92</f>
        <v>0</v>
      </c>
      <c r="G92" s="40"/>
      <c r="H92" s="40"/>
    </row>
    <row r="93" spans="1:8" x14ac:dyDescent="0.2">
      <c r="A93" s="40" t="s">
        <v>84</v>
      </c>
      <c r="B93" s="41"/>
      <c r="C93" s="40">
        <f>D93+E93</f>
        <v>0</v>
      </c>
      <c r="D93" s="40"/>
      <c r="E93" s="40"/>
      <c r="F93" s="40">
        <f>G93+H93</f>
        <v>0</v>
      </c>
      <c r="G93" s="40"/>
      <c r="H93" s="40"/>
    </row>
    <row r="94" spans="1:8" x14ac:dyDescent="0.2">
      <c r="A94" s="40" t="s">
        <v>85</v>
      </c>
      <c r="B94" s="41">
        <v>211</v>
      </c>
      <c r="C94" s="40">
        <f t="shared" ref="C94:H94" si="4">C95+C96+C97</f>
        <v>6952714.54</v>
      </c>
      <c r="D94" s="40">
        <f>D95+D96+D97</f>
        <v>6952714.54</v>
      </c>
      <c r="E94" s="40">
        <f t="shared" si="4"/>
        <v>0</v>
      </c>
      <c r="F94" s="40">
        <f t="shared" si="4"/>
        <v>6952714.54</v>
      </c>
      <c r="G94" s="40">
        <f>G95+G96+G97</f>
        <v>6952714.54</v>
      </c>
      <c r="H94" s="40">
        <f t="shared" si="4"/>
        <v>0</v>
      </c>
    </row>
    <row r="95" spans="1:8" ht="38.25" x14ac:dyDescent="0.2">
      <c r="A95" s="40" t="s">
        <v>81</v>
      </c>
      <c r="B95" s="41"/>
      <c r="C95" s="40">
        <f t="shared" ref="C95:C100" si="5">D95+E95</f>
        <v>6919744.8099999996</v>
      </c>
      <c r="D95" s="40">
        <f>323400+6596344.81</f>
        <v>6919744.8099999996</v>
      </c>
      <c r="E95" s="40"/>
      <c r="F95" s="40">
        <f t="shared" ref="F95:F100" si="6">G95+H95</f>
        <v>6919744.8099999996</v>
      </c>
      <c r="G95" s="40">
        <f>323400+6596344.81</f>
        <v>6919744.8099999996</v>
      </c>
      <c r="H95" s="40"/>
    </row>
    <row r="96" spans="1:8" x14ac:dyDescent="0.2">
      <c r="A96" s="40" t="s">
        <v>82</v>
      </c>
      <c r="B96" s="41"/>
      <c r="C96" s="40">
        <f t="shared" si="5"/>
        <v>0</v>
      </c>
      <c r="D96" s="40"/>
      <c r="E96" s="40"/>
      <c r="F96" s="40">
        <f t="shared" si="6"/>
        <v>0</v>
      </c>
      <c r="G96" s="40"/>
      <c r="H96" s="40"/>
    </row>
    <row r="97" spans="1:8" x14ac:dyDescent="0.2">
      <c r="A97" s="40" t="s">
        <v>83</v>
      </c>
      <c r="B97" s="41"/>
      <c r="C97" s="40">
        <f t="shared" si="5"/>
        <v>32969.729999999996</v>
      </c>
      <c r="D97" s="40">
        <f>18708.48+14261.25</f>
        <v>32969.729999999996</v>
      </c>
      <c r="E97" s="40"/>
      <c r="F97" s="40">
        <f t="shared" si="6"/>
        <v>32969.729999999996</v>
      </c>
      <c r="G97" s="40">
        <f>18708.48+14261.25</f>
        <v>32969.729999999996</v>
      </c>
      <c r="H97" s="40"/>
    </row>
    <row r="98" spans="1:8" x14ac:dyDescent="0.2">
      <c r="A98" s="40" t="s">
        <v>86</v>
      </c>
      <c r="B98" s="41">
        <v>212</v>
      </c>
      <c r="C98" s="40">
        <f t="shared" si="5"/>
        <v>340000</v>
      </c>
      <c r="D98" s="40">
        <f>D99</f>
        <v>340000</v>
      </c>
      <c r="E98" s="40">
        <f>E99+E100</f>
        <v>0</v>
      </c>
      <c r="F98" s="40">
        <f t="shared" si="6"/>
        <v>340000</v>
      </c>
      <c r="G98" s="40">
        <f>G99</f>
        <v>340000</v>
      </c>
      <c r="H98" s="40">
        <f>H99+H100</f>
        <v>0</v>
      </c>
    </row>
    <row r="99" spans="1:8" ht="38.25" x14ac:dyDescent="0.2">
      <c r="A99" s="40" t="s">
        <v>81</v>
      </c>
      <c r="B99" s="41"/>
      <c r="C99" s="40">
        <f t="shared" si="5"/>
        <v>340000</v>
      </c>
      <c r="D99" s="40">
        <v>340000</v>
      </c>
      <c r="E99" s="40"/>
      <c r="F99" s="40">
        <f t="shared" si="6"/>
        <v>340000</v>
      </c>
      <c r="G99" s="40">
        <v>340000</v>
      </c>
      <c r="H99" s="40"/>
    </row>
    <row r="100" spans="1:8" ht="64.5" customHeight="1" x14ac:dyDescent="0.2">
      <c r="A100" s="40" t="s">
        <v>87</v>
      </c>
      <c r="B100" s="41"/>
      <c r="C100" s="40">
        <f t="shared" si="5"/>
        <v>0</v>
      </c>
      <c r="D100" s="40"/>
      <c r="E100" s="40"/>
      <c r="F100" s="40">
        <f t="shared" si="6"/>
        <v>0</v>
      </c>
      <c r="G100" s="40"/>
      <c r="H100" s="40"/>
    </row>
    <row r="101" spans="1:8" ht="25.5" x14ac:dyDescent="0.2">
      <c r="A101" s="40" t="s">
        <v>88</v>
      </c>
      <c r="B101" s="41">
        <v>213</v>
      </c>
      <c r="C101" s="40">
        <f t="shared" ref="C101:H101" si="7">C102+C103+C104</f>
        <v>2079176.6099999999</v>
      </c>
      <c r="D101" s="40">
        <f t="shared" si="7"/>
        <v>2079176.6099999999</v>
      </c>
      <c r="E101" s="40">
        <f t="shared" si="7"/>
        <v>0</v>
      </c>
      <c r="F101" s="40">
        <f t="shared" si="7"/>
        <v>2079176.6099999999</v>
      </c>
      <c r="G101" s="40">
        <f>G102+G103+G104</f>
        <v>2079176.6099999999</v>
      </c>
      <c r="H101" s="40">
        <f t="shared" si="7"/>
        <v>0</v>
      </c>
    </row>
    <row r="102" spans="1:8" ht="38.25" x14ac:dyDescent="0.2">
      <c r="A102" s="40" t="s">
        <v>81</v>
      </c>
      <c r="B102" s="41"/>
      <c r="C102" s="40">
        <f t="shared" ref="C102:C109" si="8">D102+E102</f>
        <v>2069214.8499999999</v>
      </c>
      <c r="D102" s="40">
        <f>77118.72+1992096.13</f>
        <v>2069214.8499999999</v>
      </c>
      <c r="E102" s="40"/>
      <c r="F102" s="40">
        <f>G102+H102</f>
        <v>2069214.8499999999</v>
      </c>
      <c r="G102" s="40">
        <f>77118.72+1992096.13</f>
        <v>2069214.8499999999</v>
      </c>
      <c r="H102" s="40"/>
    </row>
    <row r="103" spans="1:8" x14ac:dyDescent="0.2">
      <c r="A103" s="40" t="s">
        <v>82</v>
      </c>
      <c r="B103" s="41"/>
      <c r="C103" s="40">
        <f t="shared" si="8"/>
        <v>0</v>
      </c>
      <c r="D103" s="40"/>
      <c r="E103" s="40"/>
      <c r="F103" s="40">
        <f>G103+H103</f>
        <v>0</v>
      </c>
      <c r="G103" s="40"/>
      <c r="H103" s="40"/>
    </row>
    <row r="104" spans="1:8" x14ac:dyDescent="0.2">
      <c r="A104" s="40" t="s">
        <v>83</v>
      </c>
      <c r="B104" s="41"/>
      <c r="C104" s="40">
        <f t="shared" si="8"/>
        <v>9961.76</v>
      </c>
      <c r="D104" s="40">
        <f>4311.8+5649.96</f>
        <v>9961.76</v>
      </c>
      <c r="E104" s="40"/>
      <c r="F104" s="40">
        <f>G104+H104</f>
        <v>9961.76</v>
      </c>
      <c r="G104" s="40">
        <f>4311.8+5649.96</f>
        <v>9961.76</v>
      </c>
      <c r="H104" s="40"/>
    </row>
    <row r="105" spans="1:8" x14ac:dyDescent="0.2">
      <c r="A105" s="40" t="s">
        <v>89</v>
      </c>
      <c r="B105" s="41">
        <v>220</v>
      </c>
      <c r="C105" s="40">
        <f t="shared" si="8"/>
        <v>1129936.2</v>
      </c>
      <c r="D105" s="40">
        <f>D110+D114+D118+D122+D126+D133</f>
        <v>1129936.2</v>
      </c>
      <c r="E105" s="40">
        <f>E110+E114+E118+E122+E126+E133</f>
        <v>0</v>
      </c>
      <c r="F105" s="40">
        <f>F110+F114+F118+F122+F126+F133</f>
        <v>1129936.2</v>
      </c>
      <c r="G105" s="40">
        <f>G110+G114+G118+G122+G126+G133</f>
        <v>1129936.2</v>
      </c>
      <c r="H105" s="40">
        <f>H110+H114+H118+H122+H126+H133</f>
        <v>0</v>
      </c>
    </row>
    <row r="106" spans="1:8" ht="38.25" x14ac:dyDescent="0.2">
      <c r="A106" s="40" t="s">
        <v>81</v>
      </c>
      <c r="B106" s="41"/>
      <c r="C106" s="40">
        <f t="shared" si="8"/>
        <v>0</v>
      </c>
      <c r="D106" s="40"/>
      <c r="E106" s="40"/>
      <c r="F106" s="40">
        <f>G106+H106</f>
        <v>0</v>
      </c>
      <c r="G106" s="40"/>
      <c r="H106" s="40"/>
    </row>
    <row r="107" spans="1:8" x14ac:dyDescent="0.2">
      <c r="A107" s="40" t="s">
        <v>82</v>
      </c>
      <c r="B107" s="41"/>
      <c r="C107" s="40">
        <f t="shared" si="8"/>
        <v>0</v>
      </c>
      <c r="D107" s="40"/>
      <c r="E107" s="40"/>
      <c r="F107" s="40">
        <f>G107+H107</f>
        <v>0</v>
      </c>
      <c r="G107" s="40"/>
      <c r="H107" s="40"/>
    </row>
    <row r="108" spans="1:8" x14ac:dyDescent="0.2">
      <c r="A108" s="40" t="s">
        <v>83</v>
      </c>
      <c r="B108" s="41"/>
      <c r="C108" s="40">
        <f t="shared" si="8"/>
        <v>5649.96</v>
      </c>
      <c r="D108" s="40">
        <v>5649.96</v>
      </c>
      <c r="E108" s="40"/>
      <c r="F108" s="40">
        <f>G108+H108</f>
        <v>5649.96</v>
      </c>
      <c r="G108" s="40">
        <v>5649.96</v>
      </c>
      <c r="H108" s="40"/>
    </row>
    <row r="109" spans="1:8" x14ac:dyDescent="0.2">
      <c r="A109" s="40" t="s">
        <v>84</v>
      </c>
      <c r="B109" s="41"/>
      <c r="C109" s="40">
        <f t="shared" si="8"/>
        <v>0</v>
      </c>
      <c r="D109" s="40"/>
      <c r="E109" s="40"/>
      <c r="F109" s="40">
        <f>G109+H109</f>
        <v>0</v>
      </c>
      <c r="G109" s="40"/>
      <c r="H109" s="40"/>
    </row>
    <row r="110" spans="1:8" x14ac:dyDescent="0.2">
      <c r="A110" s="40" t="s">
        <v>90</v>
      </c>
      <c r="B110" s="41">
        <v>221</v>
      </c>
      <c r="C110" s="40">
        <f t="shared" ref="C110:H110" si="9">C111+C112+C113</f>
        <v>6961.5</v>
      </c>
      <c r="D110" s="40">
        <f t="shared" si="9"/>
        <v>6961.5</v>
      </c>
      <c r="E110" s="40">
        <f t="shared" si="9"/>
        <v>0</v>
      </c>
      <c r="F110" s="40">
        <f t="shared" si="9"/>
        <v>6961.5</v>
      </c>
      <c r="G110" s="40">
        <f>G111+G112+G113</f>
        <v>6961.5</v>
      </c>
      <c r="H110" s="40">
        <f t="shared" si="9"/>
        <v>0</v>
      </c>
    </row>
    <row r="111" spans="1:8" ht="38.25" x14ac:dyDescent="0.2">
      <c r="A111" s="40" t="s">
        <v>81</v>
      </c>
      <c r="B111" s="41"/>
      <c r="C111" s="40">
        <f>D111+E111</f>
        <v>6961.5</v>
      </c>
      <c r="D111" s="40">
        <v>6961.5</v>
      </c>
      <c r="E111" s="40"/>
      <c r="F111" s="40">
        <f>G111+H111</f>
        <v>6961.5</v>
      </c>
      <c r="G111" s="40">
        <v>6961.5</v>
      </c>
      <c r="H111" s="40"/>
    </row>
    <row r="112" spans="1:8" x14ac:dyDescent="0.2">
      <c r="A112" s="40" t="s">
        <v>82</v>
      </c>
      <c r="B112" s="41"/>
      <c r="C112" s="40">
        <f>D112+E112</f>
        <v>0</v>
      </c>
      <c r="D112" s="40"/>
      <c r="E112" s="40"/>
      <c r="F112" s="40">
        <f>G112+H112</f>
        <v>0</v>
      </c>
      <c r="G112" s="40"/>
      <c r="H112" s="40"/>
    </row>
    <row r="113" spans="1:8" x14ac:dyDescent="0.2">
      <c r="A113" s="40" t="s">
        <v>83</v>
      </c>
      <c r="B113" s="41"/>
      <c r="C113" s="40">
        <f>D113+E113</f>
        <v>0</v>
      </c>
      <c r="D113" s="40"/>
      <c r="E113" s="40"/>
      <c r="F113" s="40">
        <f>G113+H113</f>
        <v>0</v>
      </c>
      <c r="G113" s="40"/>
      <c r="H113" s="40"/>
    </row>
    <row r="114" spans="1:8" x14ac:dyDescent="0.2">
      <c r="A114" s="40" t="s">
        <v>91</v>
      </c>
      <c r="B114" s="41">
        <v>222</v>
      </c>
      <c r="C114" s="40">
        <f t="shared" ref="C114:H114" si="10">C115+C116+C117</f>
        <v>0</v>
      </c>
      <c r="D114" s="40">
        <f t="shared" si="10"/>
        <v>0</v>
      </c>
      <c r="E114" s="40">
        <f t="shared" si="10"/>
        <v>0</v>
      </c>
      <c r="F114" s="40">
        <f t="shared" si="10"/>
        <v>0</v>
      </c>
      <c r="G114" s="40">
        <f>G115+G116+G117</f>
        <v>0</v>
      </c>
      <c r="H114" s="40">
        <f t="shared" si="10"/>
        <v>0</v>
      </c>
    </row>
    <row r="115" spans="1:8" ht="38.25" x14ac:dyDescent="0.2">
      <c r="A115" s="40" t="s">
        <v>81</v>
      </c>
      <c r="B115" s="41"/>
      <c r="C115" s="40">
        <f>D115+E115</f>
        <v>0</v>
      </c>
      <c r="D115" s="40"/>
      <c r="E115" s="40"/>
      <c r="F115" s="40">
        <f>G115+H115</f>
        <v>0</v>
      </c>
      <c r="G115" s="40"/>
      <c r="H115" s="40"/>
    </row>
    <row r="116" spans="1:8" x14ac:dyDescent="0.2">
      <c r="A116" s="40" t="s">
        <v>82</v>
      </c>
      <c r="B116" s="41"/>
      <c r="C116" s="40">
        <f>D116+E116</f>
        <v>0</v>
      </c>
      <c r="D116" s="40"/>
      <c r="E116" s="40"/>
      <c r="F116" s="40">
        <f>G116+H116</f>
        <v>0</v>
      </c>
      <c r="G116" s="40"/>
      <c r="H116" s="40"/>
    </row>
    <row r="117" spans="1:8" x14ac:dyDescent="0.2">
      <c r="A117" s="40" t="s">
        <v>83</v>
      </c>
      <c r="B117" s="41"/>
      <c r="C117" s="40">
        <f>D117+E117</f>
        <v>0</v>
      </c>
      <c r="D117" s="40"/>
      <c r="E117" s="40"/>
      <c r="F117" s="40">
        <f>G117+H117</f>
        <v>0</v>
      </c>
      <c r="G117" s="40"/>
      <c r="H117" s="40"/>
    </row>
    <row r="118" spans="1:8" x14ac:dyDescent="0.2">
      <c r="A118" s="40" t="s">
        <v>92</v>
      </c>
      <c r="B118" s="41">
        <v>223</v>
      </c>
      <c r="C118" s="40">
        <f t="shared" ref="C118:H118" si="11">C119+C120+C121</f>
        <v>837214.7</v>
      </c>
      <c r="D118" s="40">
        <f t="shared" si="11"/>
        <v>837214.7</v>
      </c>
      <c r="E118" s="40">
        <f t="shared" si="11"/>
        <v>0</v>
      </c>
      <c r="F118" s="40">
        <f t="shared" si="11"/>
        <v>837214.7</v>
      </c>
      <c r="G118" s="40">
        <f>G119+G120+G121</f>
        <v>837214.7</v>
      </c>
      <c r="H118" s="40">
        <f t="shared" si="11"/>
        <v>0</v>
      </c>
    </row>
    <row r="119" spans="1:8" ht="38.25" x14ac:dyDescent="0.2">
      <c r="A119" s="40" t="s">
        <v>81</v>
      </c>
      <c r="B119" s="41"/>
      <c r="C119" s="40">
        <f>D119+E119</f>
        <v>837214.7</v>
      </c>
      <c r="D119" s="40">
        <v>837214.7</v>
      </c>
      <c r="E119" s="40"/>
      <c r="F119" s="40">
        <f>G119+H119</f>
        <v>837214.7</v>
      </c>
      <c r="G119" s="40">
        <v>837214.7</v>
      </c>
      <c r="H119" s="40"/>
    </row>
    <row r="120" spans="1:8" x14ac:dyDescent="0.2">
      <c r="A120" s="40" t="s">
        <v>82</v>
      </c>
      <c r="B120" s="41"/>
      <c r="C120" s="40">
        <f>D120+E120</f>
        <v>0</v>
      </c>
      <c r="D120" s="40"/>
      <c r="E120" s="40"/>
      <c r="F120" s="40">
        <f>G120+H120</f>
        <v>0</v>
      </c>
      <c r="G120" s="40"/>
      <c r="H120" s="40"/>
    </row>
    <row r="121" spans="1:8" x14ac:dyDescent="0.2">
      <c r="A121" s="40" t="s">
        <v>83</v>
      </c>
      <c r="B121" s="41"/>
      <c r="C121" s="40">
        <f>D121+E121</f>
        <v>0</v>
      </c>
      <c r="D121" s="40"/>
      <c r="E121" s="40"/>
      <c r="F121" s="40">
        <f>G121+H121</f>
        <v>0</v>
      </c>
      <c r="G121" s="40"/>
      <c r="H121" s="40"/>
    </row>
    <row r="122" spans="1:8" ht="25.5" x14ac:dyDescent="0.2">
      <c r="A122" s="40" t="s">
        <v>93</v>
      </c>
      <c r="B122" s="41">
        <v>224</v>
      </c>
      <c r="C122" s="40">
        <f t="shared" ref="C122:H122" si="12">C123+C124+C125</f>
        <v>0</v>
      </c>
      <c r="D122" s="40">
        <f t="shared" si="12"/>
        <v>0</v>
      </c>
      <c r="E122" s="40">
        <f t="shared" si="12"/>
        <v>0</v>
      </c>
      <c r="F122" s="40">
        <f t="shared" si="12"/>
        <v>0</v>
      </c>
      <c r="G122" s="40">
        <f>G123+G124+G125</f>
        <v>0</v>
      </c>
      <c r="H122" s="40">
        <f t="shared" si="12"/>
        <v>0</v>
      </c>
    </row>
    <row r="123" spans="1:8" ht="38.25" x14ac:dyDescent="0.2">
      <c r="A123" s="40" t="s">
        <v>81</v>
      </c>
      <c r="B123" s="41"/>
      <c r="C123" s="40">
        <f>D123+E123</f>
        <v>0</v>
      </c>
      <c r="D123" s="40"/>
      <c r="E123" s="40"/>
      <c r="F123" s="40">
        <f>G123+H123</f>
        <v>0</v>
      </c>
      <c r="G123" s="40"/>
      <c r="H123" s="40"/>
    </row>
    <row r="124" spans="1:8" x14ac:dyDescent="0.2">
      <c r="A124" s="40" t="s">
        <v>82</v>
      </c>
      <c r="B124" s="41"/>
      <c r="C124" s="40">
        <f>D124+E124</f>
        <v>0</v>
      </c>
      <c r="D124" s="40"/>
      <c r="E124" s="40"/>
      <c r="F124" s="40">
        <f>G124+H124</f>
        <v>0</v>
      </c>
      <c r="G124" s="40"/>
      <c r="H124" s="40"/>
    </row>
    <row r="125" spans="1:8" x14ac:dyDescent="0.2">
      <c r="A125" s="40" t="s">
        <v>83</v>
      </c>
      <c r="B125" s="41"/>
      <c r="C125" s="40">
        <f>D125+E125</f>
        <v>0</v>
      </c>
      <c r="D125" s="40"/>
      <c r="E125" s="40"/>
      <c r="F125" s="40">
        <f>G125+H125</f>
        <v>0</v>
      </c>
      <c r="G125" s="40"/>
      <c r="H125" s="40"/>
    </row>
    <row r="126" spans="1:8" ht="25.5" x14ac:dyDescent="0.2">
      <c r="A126" s="40" t="s">
        <v>94</v>
      </c>
      <c r="B126" s="41">
        <v>225</v>
      </c>
      <c r="C126" s="40">
        <f t="shared" ref="C126:H126" si="13">C127+C129+C131</f>
        <v>35200</v>
      </c>
      <c r="D126" s="40">
        <f t="shared" si="13"/>
        <v>35200</v>
      </c>
      <c r="E126" s="40">
        <f t="shared" si="13"/>
        <v>0</v>
      </c>
      <c r="F126" s="40">
        <f t="shared" si="13"/>
        <v>35200</v>
      </c>
      <c r="G126" s="40">
        <f>G127+G129+G131</f>
        <v>35200</v>
      </c>
      <c r="H126" s="40">
        <f t="shared" si="13"/>
        <v>0</v>
      </c>
    </row>
    <row r="127" spans="1:8" ht="38.25" x14ac:dyDescent="0.2">
      <c r="A127" s="40" t="s">
        <v>81</v>
      </c>
      <c r="B127" s="41"/>
      <c r="C127" s="40">
        <f t="shared" ref="C127:C132" si="14">D127+E127</f>
        <v>35200</v>
      </c>
      <c r="D127" s="40">
        <v>35200</v>
      </c>
      <c r="E127" s="40"/>
      <c r="F127" s="40">
        <f t="shared" ref="F127:F132" si="15">G127+H127</f>
        <v>35200</v>
      </c>
      <c r="G127" s="40">
        <v>35200</v>
      </c>
      <c r="H127" s="40"/>
    </row>
    <row r="128" spans="1:8" ht="25.5" x14ac:dyDescent="0.2">
      <c r="A128" s="40" t="s">
        <v>95</v>
      </c>
      <c r="B128" s="41"/>
      <c r="C128" s="40">
        <f t="shared" si="14"/>
        <v>0</v>
      </c>
      <c r="D128" s="40"/>
      <c r="E128" s="40"/>
      <c r="F128" s="40">
        <f t="shared" si="15"/>
        <v>0</v>
      </c>
      <c r="G128" s="40"/>
      <c r="H128" s="40"/>
    </row>
    <row r="129" spans="1:8" ht="16.5" customHeight="1" x14ac:dyDescent="0.2">
      <c r="A129" s="40" t="s">
        <v>82</v>
      </c>
      <c r="B129" s="41"/>
      <c r="C129" s="40">
        <f t="shared" si="14"/>
        <v>0</v>
      </c>
      <c r="D129" s="40"/>
      <c r="E129" s="40"/>
      <c r="F129" s="40">
        <f t="shared" si="15"/>
        <v>0</v>
      </c>
      <c r="G129" s="40"/>
      <c r="H129" s="40"/>
    </row>
    <row r="130" spans="1:8" ht="25.5" x14ac:dyDescent="0.2">
      <c r="A130" s="40" t="s">
        <v>95</v>
      </c>
      <c r="B130" s="41"/>
      <c r="C130" s="40">
        <f t="shared" si="14"/>
        <v>0</v>
      </c>
      <c r="D130" s="40"/>
      <c r="E130" s="40"/>
      <c r="F130" s="40">
        <f t="shared" si="15"/>
        <v>0</v>
      </c>
      <c r="G130" s="40"/>
      <c r="H130" s="40"/>
    </row>
    <row r="131" spans="1:8" x14ac:dyDescent="0.2">
      <c r="A131" s="40" t="s">
        <v>83</v>
      </c>
      <c r="B131" s="41"/>
      <c r="C131" s="40">
        <f t="shared" si="14"/>
        <v>0</v>
      </c>
      <c r="D131" s="40"/>
      <c r="E131" s="40"/>
      <c r="F131" s="40">
        <f t="shared" si="15"/>
        <v>0</v>
      </c>
      <c r="G131" s="40"/>
      <c r="H131" s="40"/>
    </row>
    <row r="132" spans="1:8" ht="25.5" x14ac:dyDescent="0.2">
      <c r="A132" s="40" t="s">
        <v>95</v>
      </c>
      <c r="B132" s="41"/>
      <c r="C132" s="40">
        <f t="shared" si="14"/>
        <v>0</v>
      </c>
      <c r="D132" s="40"/>
      <c r="E132" s="40"/>
      <c r="F132" s="40">
        <f t="shared" si="15"/>
        <v>0</v>
      </c>
      <c r="G132" s="40"/>
      <c r="H132" s="40"/>
    </row>
    <row r="133" spans="1:8" x14ac:dyDescent="0.2">
      <c r="A133" s="40" t="s">
        <v>96</v>
      </c>
      <c r="B133" s="41">
        <v>226</v>
      </c>
      <c r="C133" s="40">
        <f t="shared" ref="C133:H133" si="16">C134+C136+C138</f>
        <v>250560</v>
      </c>
      <c r="D133" s="40">
        <f t="shared" si="16"/>
        <v>250560</v>
      </c>
      <c r="E133" s="40">
        <f t="shared" si="16"/>
        <v>0</v>
      </c>
      <c r="F133" s="40">
        <f t="shared" si="16"/>
        <v>250560</v>
      </c>
      <c r="G133" s="40">
        <f>G134+G136+G138</f>
        <v>250560</v>
      </c>
      <c r="H133" s="40">
        <f t="shared" si="16"/>
        <v>0</v>
      </c>
    </row>
    <row r="134" spans="1:8" ht="38.25" x14ac:dyDescent="0.2">
      <c r="A134" s="40" t="s">
        <v>81</v>
      </c>
      <c r="B134" s="41"/>
      <c r="C134" s="40">
        <f t="shared" ref="C134:C144" si="17">D134+E134</f>
        <v>248460</v>
      </c>
      <c r="D134" s="40">
        <v>248460</v>
      </c>
      <c r="E134" s="40"/>
      <c r="F134" s="40">
        <f t="shared" ref="F134:F139" si="18">G134+H134</f>
        <v>248460</v>
      </c>
      <c r="G134" s="40">
        <v>248460</v>
      </c>
      <c r="H134" s="40"/>
    </row>
    <row r="135" spans="1:8" x14ac:dyDescent="0.2">
      <c r="A135" s="40" t="s">
        <v>97</v>
      </c>
      <c r="B135" s="41"/>
      <c r="C135" s="40">
        <f t="shared" si="17"/>
        <v>0</v>
      </c>
      <c r="D135" s="40"/>
      <c r="E135" s="40"/>
      <c r="F135" s="40">
        <f t="shared" si="18"/>
        <v>0</v>
      </c>
      <c r="G135" s="40"/>
      <c r="H135" s="40"/>
    </row>
    <row r="136" spans="1:8" x14ac:dyDescent="0.2">
      <c r="A136" s="40" t="s">
        <v>82</v>
      </c>
      <c r="B136" s="41"/>
      <c r="C136" s="40">
        <f t="shared" si="17"/>
        <v>0</v>
      </c>
      <c r="D136" s="40"/>
      <c r="E136" s="40"/>
      <c r="F136" s="40">
        <f t="shared" si="18"/>
        <v>0</v>
      </c>
      <c r="G136" s="40"/>
      <c r="H136" s="40"/>
    </row>
    <row r="137" spans="1:8" x14ac:dyDescent="0.2">
      <c r="A137" s="40" t="s">
        <v>97</v>
      </c>
      <c r="B137" s="41"/>
      <c r="C137" s="40">
        <f t="shared" si="17"/>
        <v>0</v>
      </c>
      <c r="D137" s="40"/>
      <c r="E137" s="40"/>
      <c r="F137" s="40">
        <f t="shared" si="18"/>
        <v>0</v>
      </c>
      <c r="G137" s="40"/>
      <c r="H137" s="40"/>
    </row>
    <row r="138" spans="1:8" x14ac:dyDescent="0.2">
      <c r="A138" s="40" t="s">
        <v>83</v>
      </c>
      <c r="B138" s="41"/>
      <c r="C138" s="40">
        <f t="shared" si="17"/>
        <v>2100</v>
      </c>
      <c r="D138" s="40">
        <v>2100</v>
      </c>
      <c r="E138" s="40"/>
      <c r="F138" s="40">
        <f t="shared" si="18"/>
        <v>2100</v>
      </c>
      <c r="G138" s="40">
        <v>2100</v>
      </c>
      <c r="H138" s="40"/>
    </row>
    <row r="139" spans="1:8" x14ac:dyDescent="0.2">
      <c r="A139" s="40" t="s">
        <v>97</v>
      </c>
      <c r="B139" s="41"/>
      <c r="C139" s="40">
        <f t="shared" si="17"/>
        <v>0</v>
      </c>
      <c r="D139" s="40"/>
      <c r="E139" s="40"/>
      <c r="F139" s="40">
        <f t="shared" si="18"/>
        <v>0</v>
      </c>
      <c r="G139" s="40"/>
      <c r="H139" s="40"/>
    </row>
    <row r="140" spans="1:8" ht="25.5" x14ac:dyDescent="0.2">
      <c r="A140" s="40" t="s">
        <v>98</v>
      </c>
      <c r="B140" s="41">
        <v>230</v>
      </c>
      <c r="C140" s="40">
        <f t="shared" si="17"/>
        <v>0</v>
      </c>
      <c r="D140" s="40">
        <f>D141</f>
        <v>0</v>
      </c>
      <c r="E140" s="40">
        <f>E141</f>
        <v>0</v>
      </c>
      <c r="F140" s="40">
        <f>F141</f>
        <v>0</v>
      </c>
      <c r="G140" s="40">
        <f>G141</f>
        <v>0</v>
      </c>
      <c r="H140" s="40">
        <f>H141</f>
        <v>0</v>
      </c>
    </row>
    <row r="141" spans="1:8" ht="25.5" x14ac:dyDescent="0.2">
      <c r="A141" s="40" t="s">
        <v>99</v>
      </c>
      <c r="B141" s="41">
        <v>231</v>
      </c>
      <c r="C141" s="40">
        <f t="shared" si="17"/>
        <v>0</v>
      </c>
      <c r="D141" s="40"/>
      <c r="E141" s="40"/>
      <c r="F141" s="40">
        <f>G141+H141</f>
        <v>0</v>
      </c>
      <c r="G141" s="40"/>
      <c r="H141" s="40"/>
    </row>
    <row r="142" spans="1:8" x14ac:dyDescent="0.2">
      <c r="A142" s="40" t="s">
        <v>100</v>
      </c>
      <c r="B142" s="41">
        <v>260</v>
      </c>
      <c r="C142" s="40">
        <f t="shared" si="17"/>
        <v>0</v>
      </c>
      <c r="D142" s="40">
        <f>D145+D151</f>
        <v>0</v>
      </c>
      <c r="E142" s="40">
        <f>E145+E151</f>
        <v>0</v>
      </c>
      <c r="F142" s="40">
        <f>F145+F151</f>
        <v>0</v>
      </c>
      <c r="G142" s="40">
        <f>G145+G151</f>
        <v>0</v>
      </c>
      <c r="H142" s="40">
        <f>H145+H151</f>
        <v>0</v>
      </c>
    </row>
    <row r="143" spans="1:8" ht="38.25" x14ac:dyDescent="0.2">
      <c r="A143" s="40" t="s">
        <v>81</v>
      </c>
      <c r="B143" s="41"/>
      <c r="C143" s="40">
        <f t="shared" si="17"/>
        <v>0</v>
      </c>
      <c r="D143" s="40">
        <f>D146</f>
        <v>0</v>
      </c>
      <c r="E143" s="40"/>
      <c r="F143" s="40">
        <f>G143+H143</f>
        <v>0</v>
      </c>
      <c r="G143" s="40">
        <f>G146</f>
        <v>0</v>
      </c>
      <c r="H143" s="40"/>
    </row>
    <row r="144" spans="1:8" x14ac:dyDescent="0.2">
      <c r="A144" s="40" t="s">
        <v>60</v>
      </c>
      <c r="B144" s="41"/>
      <c r="C144" s="40">
        <f t="shared" si="17"/>
        <v>0</v>
      </c>
      <c r="D144" s="40"/>
      <c r="E144" s="40"/>
      <c r="F144" s="40">
        <f>G144+H144</f>
        <v>0</v>
      </c>
      <c r="G144" s="40"/>
      <c r="H144" s="40"/>
    </row>
    <row r="145" spans="1:8" ht="25.5" x14ac:dyDescent="0.2">
      <c r="A145" s="40" t="s">
        <v>101</v>
      </c>
      <c r="B145" s="41">
        <v>262</v>
      </c>
      <c r="C145" s="40">
        <f t="shared" ref="C145:H145" si="19">C146+C148+C150</f>
        <v>0</v>
      </c>
      <c r="D145" s="40">
        <f t="shared" si="19"/>
        <v>0</v>
      </c>
      <c r="E145" s="40">
        <f t="shared" si="19"/>
        <v>0</v>
      </c>
      <c r="F145" s="40">
        <f t="shared" si="19"/>
        <v>0</v>
      </c>
      <c r="G145" s="40">
        <f>G146+G148+G150</f>
        <v>0</v>
      </c>
      <c r="H145" s="40">
        <f t="shared" si="19"/>
        <v>0</v>
      </c>
    </row>
    <row r="146" spans="1:8" ht="38.25" x14ac:dyDescent="0.2">
      <c r="A146" s="40" t="s">
        <v>81</v>
      </c>
      <c r="B146" s="41"/>
      <c r="C146" s="40">
        <f>D146+E146</f>
        <v>0</v>
      </c>
      <c r="D146" s="40"/>
      <c r="E146" s="40"/>
      <c r="F146" s="40">
        <f>G146+H146</f>
        <v>0</v>
      </c>
      <c r="G146" s="40"/>
      <c r="H146" s="40"/>
    </row>
    <row r="147" spans="1:8" x14ac:dyDescent="0.2">
      <c r="A147" s="40" t="s">
        <v>97</v>
      </c>
      <c r="B147" s="41"/>
      <c r="C147" s="40">
        <f>D147+E147</f>
        <v>0</v>
      </c>
      <c r="D147" s="40"/>
      <c r="E147" s="40"/>
      <c r="F147" s="40">
        <f>G147+H147</f>
        <v>0</v>
      </c>
      <c r="G147" s="40"/>
      <c r="H147" s="40"/>
    </row>
    <row r="148" spans="1:8" x14ac:dyDescent="0.2">
      <c r="A148" s="40" t="s">
        <v>82</v>
      </c>
      <c r="B148" s="41"/>
      <c r="C148" s="40">
        <f>D148+E148</f>
        <v>0</v>
      </c>
      <c r="D148" s="40"/>
      <c r="E148" s="40"/>
      <c r="F148" s="40">
        <f>G148+H148</f>
        <v>0</v>
      </c>
      <c r="G148" s="40"/>
      <c r="H148" s="40"/>
    </row>
    <row r="149" spans="1:8" x14ac:dyDescent="0.2">
      <c r="A149" s="40" t="s">
        <v>97</v>
      </c>
      <c r="B149" s="41"/>
      <c r="C149" s="40">
        <f>D149+E149</f>
        <v>0</v>
      </c>
      <c r="D149" s="40"/>
      <c r="E149" s="40"/>
      <c r="F149" s="40">
        <f>G149+H149</f>
        <v>0</v>
      </c>
      <c r="G149" s="40"/>
      <c r="H149" s="40"/>
    </row>
    <row r="150" spans="1:8" x14ac:dyDescent="0.2">
      <c r="A150" s="40" t="s">
        <v>83</v>
      </c>
      <c r="B150" s="41"/>
      <c r="C150" s="40">
        <f>D150+E150</f>
        <v>0</v>
      </c>
      <c r="D150" s="40"/>
      <c r="E150" s="40"/>
      <c r="F150" s="40">
        <f>G150+H150</f>
        <v>0</v>
      </c>
      <c r="G150" s="40"/>
      <c r="H150" s="40"/>
    </row>
    <row r="151" spans="1:8" ht="38.25" x14ac:dyDescent="0.2">
      <c r="A151" s="40" t="s">
        <v>102</v>
      </c>
      <c r="B151" s="41">
        <v>263</v>
      </c>
      <c r="C151" s="40">
        <f t="shared" ref="C151:H151" si="20">C152+C153+C154</f>
        <v>0</v>
      </c>
      <c r="D151" s="40">
        <f t="shared" si="20"/>
        <v>0</v>
      </c>
      <c r="E151" s="40">
        <f t="shared" si="20"/>
        <v>0</v>
      </c>
      <c r="F151" s="40">
        <f t="shared" si="20"/>
        <v>0</v>
      </c>
      <c r="G151" s="40">
        <f>G152+G153+G154</f>
        <v>0</v>
      </c>
      <c r="H151" s="40">
        <f t="shared" si="20"/>
        <v>0</v>
      </c>
    </row>
    <row r="152" spans="1:8" ht="38.25" x14ac:dyDescent="0.2">
      <c r="A152" s="40" t="s">
        <v>81</v>
      </c>
      <c r="B152" s="41"/>
      <c r="C152" s="40">
        <f>D152+E152</f>
        <v>0</v>
      </c>
      <c r="D152" s="40"/>
      <c r="E152" s="40"/>
      <c r="F152" s="40">
        <f>G152+H152</f>
        <v>0</v>
      </c>
      <c r="G152" s="40"/>
      <c r="H152" s="40"/>
    </row>
    <row r="153" spans="1:8" x14ac:dyDescent="0.2">
      <c r="A153" s="40" t="s">
        <v>82</v>
      </c>
      <c r="B153" s="41"/>
      <c r="C153" s="40">
        <f>D153+E153</f>
        <v>0</v>
      </c>
      <c r="D153" s="40"/>
      <c r="E153" s="40"/>
      <c r="F153" s="40">
        <f>G153+H153</f>
        <v>0</v>
      </c>
      <c r="G153" s="40"/>
      <c r="H153" s="40"/>
    </row>
    <row r="154" spans="1:8" x14ac:dyDescent="0.2">
      <c r="A154" s="40" t="s">
        <v>83</v>
      </c>
      <c r="B154" s="41"/>
      <c r="C154" s="40">
        <f>D154+E154</f>
        <v>0</v>
      </c>
      <c r="D154" s="40"/>
      <c r="E154" s="40"/>
      <c r="F154" s="40">
        <f>G154+H154</f>
        <v>0</v>
      </c>
      <c r="G154" s="40"/>
      <c r="H154" s="40"/>
    </row>
    <row r="155" spans="1:8" x14ac:dyDescent="0.2">
      <c r="A155" s="40" t="s">
        <v>103</v>
      </c>
      <c r="B155" s="41">
        <v>290</v>
      </c>
      <c r="C155" s="40">
        <f t="shared" ref="C155:H155" si="21">C156+C158+C160</f>
        <v>154200</v>
      </c>
      <c r="D155" s="40">
        <f t="shared" si="21"/>
        <v>154200</v>
      </c>
      <c r="E155" s="40">
        <f t="shared" si="21"/>
        <v>0</v>
      </c>
      <c r="F155" s="40">
        <f t="shared" si="21"/>
        <v>154200</v>
      </c>
      <c r="G155" s="40">
        <f>G156+G158+G160</f>
        <v>154200</v>
      </c>
      <c r="H155" s="40">
        <f t="shared" si="21"/>
        <v>0</v>
      </c>
    </row>
    <row r="156" spans="1:8" ht="38.25" x14ac:dyDescent="0.2">
      <c r="A156" s="40" t="s">
        <v>81</v>
      </c>
      <c r="B156" s="41"/>
      <c r="C156" s="40">
        <f t="shared" ref="C156:C166" si="22">D156+E156</f>
        <v>154200</v>
      </c>
      <c r="D156" s="40">
        <v>154200</v>
      </c>
      <c r="E156" s="40"/>
      <c r="F156" s="40">
        <f>G156+H156</f>
        <v>154200</v>
      </c>
      <c r="G156" s="40">
        <v>154200</v>
      </c>
      <c r="H156" s="40"/>
    </row>
    <row r="157" spans="1:8" ht="38.25" x14ac:dyDescent="0.2">
      <c r="A157" s="40" t="s">
        <v>104</v>
      </c>
      <c r="B157" s="41"/>
      <c r="C157" s="40">
        <f t="shared" si="22"/>
        <v>0</v>
      </c>
      <c r="D157" s="40"/>
      <c r="E157" s="40"/>
      <c r="F157" s="40">
        <f>G157+H157</f>
        <v>0</v>
      </c>
      <c r="G157" s="40"/>
      <c r="H157" s="40"/>
    </row>
    <row r="158" spans="1:8" x14ac:dyDescent="0.2">
      <c r="A158" s="40" t="s">
        <v>82</v>
      </c>
      <c r="B158" s="41"/>
      <c r="C158" s="40">
        <f t="shared" si="22"/>
        <v>0</v>
      </c>
      <c r="D158" s="40"/>
      <c r="E158" s="40"/>
      <c r="F158" s="40">
        <f>G158+H158</f>
        <v>0</v>
      </c>
      <c r="G158" s="40"/>
      <c r="H158" s="40"/>
    </row>
    <row r="159" spans="1:8" ht="38.25" x14ac:dyDescent="0.2">
      <c r="A159" s="40" t="s">
        <v>104</v>
      </c>
      <c r="B159" s="41"/>
      <c r="C159" s="40">
        <f t="shared" si="22"/>
        <v>0</v>
      </c>
      <c r="D159" s="40"/>
      <c r="E159" s="40"/>
      <c r="F159" s="40">
        <f>G159+H159</f>
        <v>0</v>
      </c>
      <c r="G159" s="40"/>
      <c r="H159" s="40"/>
    </row>
    <row r="160" spans="1:8" x14ac:dyDescent="0.2">
      <c r="A160" s="40" t="s">
        <v>83</v>
      </c>
      <c r="B160" s="41"/>
      <c r="C160" s="40">
        <f t="shared" si="22"/>
        <v>0</v>
      </c>
      <c r="D160" s="40"/>
      <c r="E160" s="40"/>
      <c r="F160" s="40">
        <f>G160+H160</f>
        <v>0</v>
      </c>
      <c r="G160" s="40"/>
      <c r="H160" s="40"/>
    </row>
    <row r="161" spans="1:8" ht="25.5" x14ac:dyDescent="0.2">
      <c r="A161" s="40" t="s">
        <v>105</v>
      </c>
      <c r="B161" s="41">
        <v>300</v>
      </c>
      <c r="C161" s="40">
        <f t="shared" si="22"/>
        <v>1180265.29</v>
      </c>
      <c r="D161" s="40">
        <f>D167+D171+D175+D179</f>
        <v>1180265.29</v>
      </c>
      <c r="E161" s="40">
        <f>E167+E171+E175+E179</f>
        <v>0</v>
      </c>
      <c r="F161" s="40">
        <f>F167+F171+F175+F179</f>
        <v>1180265.29</v>
      </c>
      <c r="G161" s="40">
        <f>G167+G171+G175+G179</f>
        <v>1180265.29</v>
      </c>
      <c r="H161" s="40">
        <f>H167+H171+H175+H179</f>
        <v>0</v>
      </c>
    </row>
    <row r="162" spans="1:8" ht="38.25" x14ac:dyDescent="0.2">
      <c r="A162" s="40" t="s">
        <v>81</v>
      </c>
      <c r="B162" s="41"/>
      <c r="C162" s="40">
        <f t="shared" si="22"/>
        <v>457995.72</v>
      </c>
      <c r="D162" s="40">
        <f>D168+D180</f>
        <v>457995.72</v>
      </c>
      <c r="E162" s="40"/>
      <c r="F162" s="40">
        <f>G162+H162</f>
        <v>457995.72</v>
      </c>
      <c r="G162" s="40">
        <f>G168+G180</f>
        <v>457995.72</v>
      </c>
      <c r="H162" s="40"/>
    </row>
    <row r="163" spans="1:8" x14ac:dyDescent="0.2">
      <c r="A163" s="40" t="s">
        <v>82</v>
      </c>
      <c r="B163" s="41"/>
      <c r="C163" s="40">
        <f t="shared" si="22"/>
        <v>0</v>
      </c>
      <c r="D163" s="40"/>
      <c r="E163" s="40"/>
      <c r="F163" s="40">
        <f>G163+H163</f>
        <v>0</v>
      </c>
      <c r="G163" s="40"/>
      <c r="H163" s="40"/>
    </row>
    <row r="164" spans="1:8" x14ac:dyDescent="0.2">
      <c r="A164" s="40" t="s">
        <v>83</v>
      </c>
      <c r="B164" s="41"/>
      <c r="C164" s="40">
        <f t="shared" si="22"/>
        <v>0</v>
      </c>
      <c r="D164" s="40"/>
      <c r="E164" s="40"/>
      <c r="F164" s="40">
        <f>G164+H164</f>
        <v>0</v>
      </c>
      <c r="G164" s="40"/>
      <c r="H164" s="40"/>
    </row>
    <row r="165" spans="1:8" x14ac:dyDescent="0.2">
      <c r="A165" s="40" t="s">
        <v>106</v>
      </c>
      <c r="B165" s="41"/>
      <c r="C165" s="40">
        <f t="shared" si="22"/>
        <v>0</v>
      </c>
      <c r="D165" s="40"/>
      <c r="E165" s="40"/>
      <c r="F165" s="40">
        <f>G165+H165</f>
        <v>0</v>
      </c>
      <c r="G165" s="40"/>
      <c r="H165" s="40"/>
    </row>
    <row r="166" spans="1:8" x14ac:dyDescent="0.2">
      <c r="A166" s="40" t="s">
        <v>60</v>
      </c>
      <c r="B166" s="41"/>
      <c r="C166" s="40">
        <f t="shared" si="22"/>
        <v>0</v>
      </c>
      <c r="D166" s="40"/>
      <c r="E166" s="40"/>
      <c r="F166" s="40">
        <f>G166+H166</f>
        <v>0</v>
      </c>
      <c r="G166" s="40"/>
      <c r="H166" s="40"/>
    </row>
    <row r="167" spans="1:8" ht="25.5" x14ac:dyDescent="0.2">
      <c r="A167" s="40" t="s">
        <v>107</v>
      </c>
      <c r="B167" s="41">
        <v>310</v>
      </c>
      <c r="C167" s="40">
        <f t="shared" ref="C167:H167" si="23">C168+C169+C170</f>
        <v>73224</v>
      </c>
      <c r="D167" s="40">
        <f t="shared" si="23"/>
        <v>73224</v>
      </c>
      <c r="E167" s="40">
        <f t="shared" si="23"/>
        <v>0</v>
      </c>
      <c r="F167" s="40">
        <f t="shared" si="23"/>
        <v>73224</v>
      </c>
      <c r="G167" s="40">
        <f>G168+G169+G170</f>
        <v>73224</v>
      </c>
      <c r="H167" s="40">
        <f t="shared" si="23"/>
        <v>0</v>
      </c>
    </row>
    <row r="168" spans="1:8" ht="38.25" x14ac:dyDescent="0.2">
      <c r="A168" s="40" t="s">
        <v>81</v>
      </c>
      <c r="B168" s="41"/>
      <c r="C168" s="40">
        <f>D168+E168</f>
        <v>73224</v>
      </c>
      <c r="D168" s="40">
        <v>73224</v>
      </c>
      <c r="E168" s="40"/>
      <c r="F168" s="40">
        <f>G168+H168</f>
        <v>73224</v>
      </c>
      <c r="G168" s="40">
        <v>73224</v>
      </c>
      <c r="H168" s="40"/>
    </row>
    <row r="169" spans="1:8" x14ac:dyDescent="0.2">
      <c r="A169" s="40" t="s">
        <v>82</v>
      </c>
      <c r="B169" s="41"/>
      <c r="C169" s="40">
        <f>D169+E169</f>
        <v>0</v>
      </c>
      <c r="D169" s="40"/>
      <c r="E169" s="40"/>
      <c r="F169" s="40">
        <f>G169+H169</f>
        <v>0</v>
      </c>
      <c r="G169" s="40"/>
      <c r="H169" s="40"/>
    </row>
    <row r="170" spans="1:8" x14ac:dyDescent="0.2">
      <c r="A170" s="40" t="s">
        <v>83</v>
      </c>
      <c r="B170" s="41"/>
      <c r="C170" s="40">
        <f>D170+E170</f>
        <v>0</v>
      </c>
      <c r="D170" s="40"/>
      <c r="E170" s="40"/>
      <c r="F170" s="40">
        <f>G170+H170</f>
        <v>0</v>
      </c>
      <c r="G170" s="40"/>
      <c r="H170" s="40"/>
    </row>
    <row r="171" spans="1:8" ht="25.5" x14ac:dyDescent="0.2">
      <c r="A171" s="40" t="s">
        <v>108</v>
      </c>
      <c r="B171" s="41">
        <v>320</v>
      </c>
      <c r="C171" s="40">
        <f t="shared" ref="C171:H171" si="24">C172+C173+C174</f>
        <v>0</v>
      </c>
      <c r="D171" s="40">
        <f t="shared" si="24"/>
        <v>0</v>
      </c>
      <c r="E171" s="40">
        <f t="shared" si="24"/>
        <v>0</v>
      </c>
      <c r="F171" s="40">
        <f t="shared" si="24"/>
        <v>0</v>
      </c>
      <c r="G171" s="40">
        <f>G172+G173+G174</f>
        <v>0</v>
      </c>
      <c r="H171" s="40">
        <f t="shared" si="24"/>
        <v>0</v>
      </c>
    </row>
    <row r="172" spans="1:8" ht="38.25" x14ac:dyDescent="0.2">
      <c r="A172" s="40" t="s">
        <v>109</v>
      </c>
      <c r="B172" s="41"/>
      <c r="C172" s="40">
        <f>D172+E172</f>
        <v>0</v>
      </c>
      <c r="D172" s="40"/>
      <c r="E172" s="40"/>
      <c r="F172" s="40">
        <f>G172+H172</f>
        <v>0</v>
      </c>
      <c r="G172" s="40"/>
      <c r="H172" s="40"/>
    </row>
    <row r="173" spans="1:8" x14ac:dyDescent="0.2">
      <c r="A173" s="40" t="s">
        <v>82</v>
      </c>
      <c r="B173" s="41"/>
      <c r="C173" s="40">
        <f>D173+E173</f>
        <v>0</v>
      </c>
      <c r="D173" s="40"/>
      <c r="E173" s="40"/>
      <c r="F173" s="40">
        <f>G173+H173</f>
        <v>0</v>
      </c>
      <c r="G173" s="40"/>
      <c r="H173" s="40"/>
    </row>
    <row r="174" spans="1:8" x14ac:dyDescent="0.2">
      <c r="A174" s="40" t="s">
        <v>83</v>
      </c>
      <c r="B174" s="41"/>
      <c r="C174" s="40">
        <f>D174+E174</f>
        <v>0</v>
      </c>
      <c r="D174" s="40"/>
      <c r="E174" s="40"/>
      <c r="F174" s="40">
        <f>G174+H174</f>
        <v>0</v>
      </c>
      <c r="G174" s="40"/>
      <c r="H174" s="40"/>
    </row>
    <row r="175" spans="1:8" ht="26.25" customHeight="1" x14ac:dyDescent="0.2">
      <c r="A175" s="40" t="s">
        <v>110</v>
      </c>
      <c r="B175" s="41">
        <v>330</v>
      </c>
      <c r="C175" s="40">
        <f t="shared" ref="C175:H175" si="25">C176+C177+C178</f>
        <v>0</v>
      </c>
      <c r="D175" s="40">
        <f t="shared" si="25"/>
        <v>0</v>
      </c>
      <c r="E175" s="40">
        <f t="shared" si="25"/>
        <v>0</v>
      </c>
      <c r="F175" s="40">
        <f t="shared" si="25"/>
        <v>0</v>
      </c>
      <c r="G175" s="40">
        <f>G176+G177+G178</f>
        <v>0</v>
      </c>
      <c r="H175" s="40">
        <f t="shared" si="25"/>
        <v>0</v>
      </c>
    </row>
    <row r="176" spans="1:8" ht="42" customHeight="1" x14ac:dyDescent="0.2">
      <c r="A176" s="40" t="s">
        <v>111</v>
      </c>
      <c r="B176" s="41"/>
      <c r="C176" s="40">
        <f>D176+E176</f>
        <v>0</v>
      </c>
      <c r="D176" s="40"/>
      <c r="E176" s="40"/>
      <c r="F176" s="40">
        <f>G176+H176</f>
        <v>0</v>
      </c>
      <c r="G176" s="40"/>
      <c r="H176" s="40"/>
    </row>
    <row r="177" spans="1:8" ht="14.25" customHeight="1" x14ac:dyDescent="0.2">
      <c r="A177" s="40" t="s">
        <v>112</v>
      </c>
      <c r="B177" s="41"/>
      <c r="C177" s="40">
        <f>D177+E177</f>
        <v>0</v>
      </c>
      <c r="D177" s="40"/>
      <c r="E177" s="40"/>
      <c r="F177" s="40">
        <f>G177+H177</f>
        <v>0</v>
      </c>
      <c r="G177" s="40"/>
      <c r="H177" s="40"/>
    </row>
    <row r="178" spans="1:8" x14ac:dyDescent="0.2">
      <c r="A178" s="40" t="s">
        <v>83</v>
      </c>
      <c r="B178" s="41"/>
      <c r="C178" s="40">
        <f>D178+E178</f>
        <v>0</v>
      </c>
      <c r="D178" s="40"/>
      <c r="E178" s="40"/>
      <c r="F178" s="40">
        <f>G178+H178</f>
        <v>0</v>
      </c>
      <c r="G178" s="40"/>
      <c r="H178" s="40"/>
    </row>
    <row r="179" spans="1:8" ht="25.5" x14ac:dyDescent="0.2">
      <c r="A179" s="40" t="s">
        <v>113</v>
      </c>
      <c r="B179" s="41">
        <v>340</v>
      </c>
      <c r="C179" s="40">
        <f t="shared" ref="C179:H179" si="26">C180+C182</f>
        <v>1107041.29</v>
      </c>
      <c r="D179" s="40">
        <f>D180+D182</f>
        <v>1107041.29</v>
      </c>
      <c r="E179" s="40">
        <f t="shared" si="26"/>
        <v>0</v>
      </c>
      <c r="F179" s="40">
        <f t="shared" si="26"/>
        <v>1107041.29</v>
      </c>
      <c r="G179" s="40">
        <f>G180+G182</f>
        <v>1107041.29</v>
      </c>
      <c r="H179" s="40">
        <f t="shared" si="26"/>
        <v>0</v>
      </c>
    </row>
    <row r="180" spans="1:8" ht="42" customHeight="1" x14ac:dyDescent="0.2">
      <c r="A180" s="40" t="s">
        <v>81</v>
      </c>
      <c r="B180" s="41"/>
      <c r="C180" s="40">
        <f>D180+E180</f>
        <v>384771.72</v>
      </c>
      <c r="D180" s="40">
        <f>345567.72+39204</f>
        <v>384771.72</v>
      </c>
      <c r="E180" s="40"/>
      <c r="F180" s="40">
        <f>G180+H180</f>
        <v>384771.72</v>
      </c>
      <c r="G180" s="40">
        <f>345567.72+39204</f>
        <v>384771.72</v>
      </c>
      <c r="H180" s="40"/>
    </row>
    <row r="181" spans="1:8" x14ac:dyDescent="0.2">
      <c r="A181" s="40" t="s">
        <v>97</v>
      </c>
      <c r="B181" s="41"/>
      <c r="C181" s="40">
        <f>D181+E181</f>
        <v>292572.71999999997</v>
      </c>
      <c r="D181" s="40">
        <v>292572.71999999997</v>
      </c>
      <c r="E181" s="40"/>
      <c r="F181" s="40">
        <f>G181+H181</f>
        <v>292572.71999999997</v>
      </c>
      <c r="G181" s="40">
        <v>292572.71999999997</v>
      </c>
      <c r="H181" s="40"/>
    </row>
    <row r="182" spans="1:8" x14ac:dyDescent="0.2">
      <c r="A182" s="40" t="s">
        <v>83</v>
      </c>
      <c r="B182" s="41"/>
      <c r="C182" s="40">
        <f>D182+E182</f>
        <v>722269.57</v>
      </c>
      <c r="D182" s="40">
        <v>722269.57</v>
      </c>
      <c r="E182" s="40"/>
      <c r="F182" s="40">
        <f>G182+H182</f>
        <v>722269.57</v>
      </c>
      <c r="G182" s="40">
        <v>722269.57</v>
      </c>
      <c r="H182" s="40"/>
    </row>
    <row r="183" spans="1:8" x14ac:dyDescent="0.2">
      <c r="A183" s="40" t="s">
        <v>114</v>
      </c>
      <c r="B183" s="41"/>
      <c r="C183" s="40">
        <f>D183+E183</f>
        <v>699910.01</v>
      </c>
      <c r="D183" s="40">
        <v>699910.01</v>
      </c>
      <c r="E183" s="40"/>
      <c r="F183" s="40">
        <f>G183+H183</f>
        <v>699910.01</v>
      </c>
      <c r="G183" s="40">
        <v>699910.01</v>
      </c>
      <c r="H183" s="40"/>
    </row>
    <row r="184" spans="1:8" x14ac:dyDescent="0.2">
      <c r="A184" s="40" t="s">
        <v>115</v>
      </c>
      <c r="B184" s="41">
        <v>500</v>
      </c>
      <c r="C184" s="40">
        <f t="shared" ref="C184:H184" si="27">C188+C191</f>
        <v>0</v>
      </c>
      <c r="D184" s="40">
        <f t="shared" si="27"/>
        <v>0</v>
      </c>
      <c r="E184" s="40">
        <f t="shared" si="27"/>
        <v>0</v>
      </c>
      <c r="F184" s="40">
        <f t="shared" si="27"/>
        <v>0</v>
      </c>
      <c r="G184" s="40">
        <f>G188+G191</f>
        <v>0</v>
      </c>
      <c r="H184" s="40">
        <f t="shared" si="27"/>
        <v>0</v>
      </c>
    </row>
    <row r="185" spans="1:8" x14ac:dyDescent="0.2">
      <c r="A185" s="40" t="s">
        <v>82</v>
      </c>
      <c r="B185" s="41"/>
      <c r="C185" s="40">
        <f>D185+E185</f>
        <v>0</v>
      </c>
      <c r="D185" s="40"/>
      <c r="E185" s="40"/>
      <c r="F185" s="40">
        <f>G185+H185</f>
        <v>0</v>
      </c>
      <c r="G185" s="40"/>
      <c r="H185" s="40"/>
    </row>
    <row r="186" spans="1:8" x14ac:dyDescent="0.2">
      <c r="A186" s="40" t="s">
        <v>83</v>
      </c>
      <c r="B186" s="41"/>
      <c r="C186" s="40">
        <f>D186+E186</f>
        <v>0</v>
      </c>
      <c r="D186" s="40"/>
      <c r="E186" s="40"/>
      <c r="F186" s="40">
        <f>G186+H186</f>
        <v>0</v>
      </c>
      <c r="G186" s="40"/>
      <c r="H186" s="40"/>
    </row>
    <row r="187" spans="1:8" ht="15.75" customHeight="1" x14ac:dyDescent="0.2">
      <c r="A187" s="40" t="s">
        <v>84</v>
      </c>
      <c r="B187" s="41"/>
      <c r="C187" s="40">
        <f>D187+E187</f>
        <v>0</v>
      </c>
      <c r="D187" s="40"/>
      <c r="E187" s="40"/>
      <c r="F187" s="40">
        <f>G187+H187</f>
        <v>0</v>
      </c>
      <c r="G187" s="40"/>
      <c r="H187" s="40"/>
    </row>
    <row r="188" spans="1:8" ht="38.25" x14ac:dyDescent="0.2">
      <c r="A188" s="40" t="s">
        <v>116</v>
      </c>
      <c r="B188" s="41">
        <v>520</v>
      </c>
      <c r="C188" s="40">
        <f t="shared" ref="C188:H188" si="28">C189+C190</f>
        <v>0</v>
      </c>
      <c r="D188" s="40">
        <f t="shared" si="28"/>
        <v>0</v>
      </c>
      <c r="E188" s="40">
        <f t="shared" si="28"/>
        <v>0</v>
      </c>
      <c r="F188" s="40">
        <f t="shared" si="28"/>
        <v>0</v>
      </c>
      <c r="G188" s="40">
        <f>G189+G190</f>
        <v>0</v>
      </c>
      <c r="H188" s="40">
        <f t="shared" si="28"/>
        <v>0</v>
      </c>
    </row>
    <row r="189" spans="1:8" x14ac:dyDescent="0.2">
      <c r="A189" s="40" t="s">
        <v>82</v>
      </c>
      <c r="B189" s="41"/>
      <c r="C189" s="40">
        <f>D189+E189</f>
        <v>0</v>
      </c>
      <c r="D189" s="40"/>
      <c r="E189" s="40"/>
      <c r="F189" s="40">
        <f>G189+H189</f>
        <v>0</v>
      </c>
      <c r="G189" s="40"/>
      <c r="H189" s="40"/>
    </row>
    <row r="190" spans="1:8" x14ac:dyDescent="0.2">
      <c r="A190" s="40" t="s">
        <v>83</v>
      </c>
      <c r="B190" s="41"/>
      <c r="C190" s="40">
        <f>D190+E190</f>
        <v>0</v>
      </c>
      <c r="D190" s="40"/>
      <c r="E190" s="40"/>
      <c r="F190" s="40">
        <f>G190+H190</f>
        <v>0</v>
      </c>
      <c r="G190" s="40"/>
      <c r="H190" s="40"/>
    </row>
    <row r="191" spans="1:8" ht="28.5" customHeight="1" x14ac:dyDescent="0.2">
      <c r="A191" s="40" t="s">
        <v>117</v>
      </c>
      <c r="B191" s="41">
        <v>530</v>
      </c>
      <c r="C191" s="40">
        <f t="shared" ref="C191:H191" si="29">C192+C193+C194+C195+C196+C197+C198</f>
        <v>0</v>
      </c>
      <c r="D191" s="40">
        <f t="shared" si="29"/>
        <v>0</v>
      </c>
      <c r="E191" s="40">
        <f t="shared" si="29"/>
        <v>0</v>
      </c>
      <c r="F191" s="40">
        <f t="shared" si="29"/>
        <v>0</v>
      </c>
      <c r="G191" s="40">
        <f>G192+G193+G194+G195+G196+G197+G198</f>
        <v>0</v>
      </c>
      <c r="H191" s="40">
        <f t="shared" si="29"/>
        <v>0</v>
      </c>
    </row>
    <row r="192" spans="1:8" ht="38.25" x14ac:dyDescent="0.2">
      <c r="A192" s="40" t="s">
        <v>81</v>
      </c>
      <c r="B192" s="41"/>
      <c r="C192" s="40">
        <f t="shared" ref="C192:C198" si="30">D192+E192</f>
        <v>0</v>
      </c>
      <c r="D192" s="40"/>
      <c r="E192" s="40"/>
      <c r="F192" s="40">
        <f t="shared" ref="F192:F198" si="31">G192+H192</f>
        <v>0</v>
      </c>
      <c r="G192" s="40"/>
      <c r="H192" s="40"/>
    </row>
    <row r="193" spans="1:8" ht="15" customHeight="1" x14ac:dyDescent="0.2">
      <c r="A193" s="46" t="s">
        <v>112</v>
      </c>
      <c r="B193" s="47"/>
      <c r="C193" s="40">
        <f t="shared" si="30"/>
        <v>0</v>
      </c>
      <c r="D193" s="46"/>
      <c r="E193" s="46"/>
      <c r="F193" s="40">
        <f t="shared" si="31"/>
        <v>0</v>
      </c>
      <c r="G193" s="46"/>
      <c r="H193" s="46"/>
    </row>
    <row r="194" spans="1:8" x14ac:dyDescent="0.2">
      <c r="A194" s="40" t="s">
        <v>83</v>
      </c>
      <c r="B194" s="41"/>
      <c r="C194" s="40">
        <f t="shared" si="30"/>
        <v>0</v>
      </c>
      <c r="D194" s="40"/>
      <c r="E194" s="40"/>
      <c r="F194" s="40">
        <f t="shared" si="31"/>
        <v>0</v>
      </c>
      <c r="G194" s="40"/>
      <c r="H194" s="40"/>
    </row>
    <row r="195" spans="1:8" ht="38.25" x14ac:dyDescent="0.2">
      <c r="A195" s="40" t="s">
        <v>118</v>
      </c>
      <c r="B195" s="41"/>
      <c r="C195" s="40">
        <f t="shared" si="30"/>
        <v>0</v>
      </c>
      <c r="D195" s="40"/>
      <c r="E195" s="40"/>
      <c r="F195" s="40">
        <f t="shared" si="31"/>
        <v>0</v>
      </c>
      <c r="G195" s="40"/>
      <c r="H195" s="40"/>
    </row>
    <row r="196" spans="1:8" ht="39.75" customHeight="1" x14ac:dyDescent="0.2">
      <c r="A196" s="40" t="s">
        <v>119</v>
      </c>
      <c r="B196" s="41"/>
      <c r="C196" s="40">
        <f t="shared" si="30"/>
        <v>0</v>
      </c>
      <c r="D196" s="40"/>
      <c r="E196" s="40"/>
      <c r="F196" s="40">
        <f t="shared" si="31"/>
        <v>0</v>
      </c>
      <c r="G196" s="40"/>
      <c r="H196" s="40"/>
    </row>
    <row r="197" spans="1:8" x14ac:dyDescent="0.2">
      <c r="A197" s="40" t="s">
        <v>112</v>
      </c>
      <c r="B197" s="41"/>
      <c r="C197" s="40">
        <f t="shared" si="30"/>
        <v>0</v>
      </c>
      <c r="D197" s="40"/>
      <c r="E197" s="40"/>
      <c r="F197" s="40">
        <f t="shared" si="31"/>
        <v>0</v>
      </c>
      <c r="G197" s="40"/>
      <c r="H197" s="40"/>
    </row>
    <row r="198" spans="1:8" x14ac:dyDescent="0.2">
      <c r="A198" s="40" t="s">
        <v>83</v>
      </c>
      <c r="B198" s="41"/>
      <c r="C198" s="40">
        <f t="shared" si="30"/>
        <v>0</v>
      </c>
      <c r="D198" s="40"/>
      <c r="E198" s="40"/>
      <c r="F198" s="40">
        <f t="shared" si="31"/>
        <v>0</v>
      </c>
      <c r="G198" s="40"/>
      <c r="H198" s="40"/>
    </row>
    <row r="199" spans="1:8" ht="27.75" customHeight="1" x14ac:dyDescent="0.2">
      <c r="A199" s="48" t="s">
        <v>120</v>
      </c>
      <c r="B199" s="49"/>
      <c r="C199" s="48"/>
      <c r="D199" s="48">
        <f>D82-D88</f>
        <v>0</v>
      </c>
      <c r="E199" s="48"/>
      <c r="F199" s="48"/>
      <c r="G199" s="48"/>
      <c r="H199" s="48"/>
    </row>
    <row r="200" spans="1:8" ht="25.5" x14ac:dyDescent="0.2">
      <c r="A200" s="40" t="s">
        <v>121</v>
      </c>
      <c r="B200" s="41"/>
      <c r="C200" s="40"/>
      <c r="D200" s="40"/>
      <c r="E200" s="40"/>
      <c r="F200" s="40"/>
      <c r="G200" s="40"/>
      <c r="H200" s="40"/>
    </row>
    <row r="201" spans="1:8" x14ac:dyDescent="0.2">
      <c r="A201" s="50"/>
      <c r="B201" s="51"/>
      <c r="C201" s="50"/>
      <c r="D201" s="50"/>
      <c r="E201" s="50"/>
      <c r="F201" s="50"/>
      <c r="G201" s="50"/>
      <c r="H201" s="50"/>
    </row>
    <row r="202" spans="1:8" x14ac:dyDescent="0.2">
      <c r="A202" s="1" t="s">
        <v>122</v>
      </c>
      <c r="E202" s="1" t="s">
        <v>123</v>
      </c>
    </row>
    <row r="203" spans="1:8" ht="9.75" customHeight="1" x14ac:dyDescent="0.2"/>
    <row r="204" spans="1:8" x14ac:dyDescent="0.2">
      <c r="A204" s="1" t="s">
        <v>124</v>
      </c>
      <c r="E204" s="1" t="s">
        <v>125</v>
      </c>
    </row>
    <row r="206" spans="1:8" x14ac:dyDescent="0.2">
      <c r="A206" s="1" t="s">
        <v>126</v>
      </c>
    </row>
    <row r="207" spans="1:8" x14ac:dyDescent="0.2">
      <c r="A207" s="1" t="s">
        <v>127</v>
      </c>
    </row>
  </sheetData>
  <mergeCells count="65">
    <mergeCell ref="E78:E80"/>
    <mergeCell ref="G78:G80"/>
    <mergeCell ref="H78:H80"/>
    <mergeCell ref="B74:G74"/>
    <mergeCell ref="A75:A80"/>
    <mergeCell ref="B75:B80"/>
    <mergeCell ref="C75:E75"/>
    <mergeCell ref="F75:H75"/>
    <mergeCell ref="C76:C80"/>
    <mergeCell ref="D76:E77"/>
    <mergeCell ref="F76:F80"/>
    <mergeCell ref="G76:H77"/>
    <mergeCell ref="D78:D80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4:C54"/>
    <mergeCell ref="A55:C55"/>
    <mergeCell ref="A56:C56"/>
    <mergeCell ref="A57:C57"/>
    <mergeCell ref="A58:C58"/>
    <mergeCell ref="B60:F60"/>
    <mergeCell ref="A48:C48"/>
    <mergeCell ref="A49:C49"/>
    <mergeCell ref="A50:C50"/>
    <mergeCell ref="A51:C51"/>
    <mergeCell ref="A52:C52"/>
    <mergeCell ref="A53:C53"/>
    <mergeCell ref="A40:B40"/>
    <mergeCell ref="C43:F43"/>
    <mergeCell ref="A44:H44"/>
    <mergeCell ref="A45:C45"/>
    <mergeCell ref="A46:C46"/>
    <mergeCell ref="A47:C47"/>
    <mergeCell ref="A30:H30"/>
    <mergeCell ref="A31:H31"/>
    <mergeCell ref="A34:H34"/>
    <mergeCell ref="A35:H35"/>
    <mergeCell ref="A36:H36"/>
    <mergeCell ref="A39:H39"/>
    <mergeCell ref="B21:E21"/>
    <mergeCell ref="B24:E24"/>
    <mergeCell ref="C26:F26"/>
    <mergeCell ref="C27:F27"/>
    <mergeCell ref="A28:H28"/>
    <mergeCell ref="A29:H29"/>
    <mergeCell ref="G1:H5"/>
    <mergeCell ref="C7:F7"/>
    <mergeCell ref="B8:G8"/>
    <mergeCell ref="D11:E11"/>
    <mergeCell ref="H11:H12"/>
    <mergeCell ref="A13:B13"/>
    <mergeCell ref="H13:H16"/>
    <mergeCell ref="A14:E14"/>
    <mergeCell ref="B15:E15"/>
    <mergeCell ref="B16:D16"/>
  </mergeCells>
  <pageMargins left="0.51181102362204722" right="0.31496062992125984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КСОШ №2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2015-03-10T07:03:59Z</dcterms:created>
  <dcterms:modified xsi:type="dcterms:W3CDTF">2015-03-10T07:04:07Z</dcterms:modified>
</cp:coreProperties>
</file>